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5480" windowHeight="10875" firstSheet="1" activeTab="2"/>
  </bookViews>
  <sheets>
    <sheet name="ЈН на које се не примењује" sheetId="1" r:id="rId1"/>
    <sheet name="JN na koje se zakon " sheetId="2" r:id="rId2"/>
    <sheet name="JN na koje se zakon ne primenju" sheetId="3" r:id="rId3"/>
  </sheets>
  <definedNames/>
  <calcPr fullCalcOnLoad="1"/>
</workbook>
</file>

<file path=xl/sharedStrings.xml><?xml version="1.0" encoding="utf-8"?>
<sst xmlns="http://schemas.openxmlformats.org/spreadsheetml/2006/main" count="1274" uniqueCount="411">
  <si>
    <t>ДОБРА</t>
  </si>
  <si>
    <t>УСЛУГЕ</t>
  </si>
  <si>
    <t>РАДОВИ</t>
  </si>
  <si>
    <t xml:space="preserve">ИЗМЕНЕ И ДОПУНЕ </t>
  </si>
  <si>
    <t>ПЛАНА ЈАВНИХ НАБАВКИ ЗА 2013.годину</t>
  </si>
  <si>
    <t>број 4/13-ЗА од 28.02.2013.г., а на основу Захтева за промену апропријације број 1 од 28.02.2013.г.</t>
  </si>
  <si>
    <t>ОПРЕМА</t>
  </si>
  <si>
    <t>Опрема за културу</t>
  </si>
  <si>
    <t>Фебруар</t>
  </si>
  <si>
    <t>Канцелар.матер., папир А4, папир за матрични штампач, фасцикле, налози за пренос, нал.за уплату, коверте, регистрат., призн.. ЦД,ДВД и друго</t>
  </si>
  <si>
    <t>Гориво - бензин, гас, мазива, гуме, прва помоћ, прслуци и др, матер. за прев.сред.</t>
  </si>
  <si>
    <t>Гориво - бензин, гас, мазива, гуме, прва помоћ, прслуци и др, матер. за прев.сред</t>
  </si>
  <si>
    <t>Стручна литература за запослене</t>
  </si>
  <si>
    <t>Матер. за културу- материјал за сцену- кабле, халогене сијалице,матер.за миксету и озвуч.</t>
  </si>
  <si>
    <t>Матер. за културу- матер. за сцену- кабле, халогене сијалице,материјал за миксету и озвуч.</t>
  </si>
  <si>
    <t>Материјал за хигијену</t>
  </si>
  <si>
    <t>Материјал . храна</t>
  </si>
  <si>
    <t>Материјал –пиће</t>
  </si>
  <si>
    <r>
      <rPr>
        <b/>
        <sz val="9"/>
        <rFont val="Times New Roman"/>
        <family val="1"/>
      </rPr>
      <t>426111</t>
    </r>
    <r>
      <rPr>
        <sz val="9"/>
        <rFont val="Times New Roman"/>
        <family val="1"/>
      </rPr>
      <t xml:space="preserve">
канцеларијски материјал</t>
    </r>
  </si>
  <si>
    <r>
      <rPr>
        <b/>
        <sz val="9"/>
        <rFont val="Times New Roman"/>
        <family val="1"/>
      </rPr>
      <t>426411</t>
    </r>
    <r>
      <rPr>
        <sz val="9"/>
        <rFont val="Times New Roman"/>
        <family val="1"/>
      </rPr>
      <t xml:space="preserve">
Гориво</t>
    </r>
  </si>
  <si>
    <r>
      <rPr>
        <b/>
        <sz val="9"/>
        <rFont val="Times New Roman"/>
        <family val="1"/>
      </rPr>
      <t>426311</t>
    </r>
    <r>
      <rPr>
        <sz val="9"/>
        <rFont val="Times New Roman"/>
        <family val="1"/>
      </rPr>
      <t xml:space="preserve">
Стручна литература за редовне потребе запослених</t>
    </r>
  </si>
  <si>
    <r>
      <rPr>
        <b/>
        <sz val="9"/>
        <rFont val="Times New Roman"/>
        <family val="1"/>
      </rPr>
      <t>426621</t>
    </r>
    <r>
      <rPr>
        <sz val="9"/>
        <rFont val="Times New Roman"/>
        <family val="1"/>
      </rPr>
      <t xml:space="preserve">
материјал за културу</t>
    </r>
  </si>
  <si>
    <t>Материјал -храна
(Додатна средства: Дан матерњег језика – 10.000,00; Светски дан Рома – 30.000,00; Фолкл.ств. Рома – 10.000,00)</t>
  </si>
  <si>
    <t>Материјал -пиће
(Додатна средства: Дан матерњег језика – 10.000,00; Светски дан Рома – 20.000,00; Фолкл.ств. Рома – 10.000,00)</t>
  </si>
  <si>
    <r>
      <rPr>
        <b/>
        <sz val="9"/>
        <rFont val="Times New Roman"/>
        <family val="1"/>
      </rPr>
      <t>426811</t>
    </r>
    <r>
      <rPr>
        <sz val="9"/>
        <rFont val="Times New Roman"/>
        <family val="1"/>
      </rPr>
      <t xml:space="preserve">
материјал за чишћење
</t>
    </r>
  </si>
  <si>
    <r>
      <rPr>
        <b/>
        <sz val="9"/>
        <rFont val="Times New Roman"/>
        <family val="1"/>
      </rPr>
      <t>426821</t>
    </r>
    <r>
      <rPr>
        <sz val="9"/>
        <rFont val="Times New Roman"/>
        <family val="1"/>
      </rPr>
      <t xml:space="preserve">
храна</t>
    </r>
  </si>
  <si>
    <r>
      <rPr>
        <b/>
        <sz val="9"/>
        <rFont val="Times New Roman"/>
        <family val="1"/>
      </rPr>
      <t>426822</t>
    </r>
    <r>
      <rPr>
        <sz val="9"/>
        <rFont val="Times New Roman"/>
        <family val="1"/>
      </rPr>
      <t xml:space="preserve">
пиће</t>
    </r>
  </si>
  <si>
    <t>Услуге штампања плаката, флајера,
афиша, каталога, публикација, 
монографија и другог материјала по
програму рада Установе и за 
манифестације у општини Бор</t>
  </si>
  <si>
    <t>Услуге рекламе на локалним 
медијима -радио и телевизија</t>
  </si>
  <si>
    <t>Угоститељске услуге за програме,
преноћишта за извођаче, вечере, 
коктели, освежење а за програме
Установе (Додатна средства: Светски
дан Рома - 100.000,00)</t>
  </si>
  <si>
    <t xml:space="preserve">Репрезентација и награде за програме Установе, манифестације, Фестивале, рецитаторе и остало по плану Установе  </t>
  </si>
  <si>
    <t>Уговори о привр.и повр. посл.</t>
  </si>
  <si>
    <t>Прог. у реал. Уст.који не подлежу Јавним набав.(Прог. у оквиру Фест., радион. изл., триб., балет. концерата и др. Ман.(Дод.сред.: Фолк.ствар. Рома – 80.000,00)</t>
  </si>
  <si>
    <t xml:space="preserve">Угов. о делу и аут. Хонор.– жири за „Сусрете села“, за рецит.,за Фест.вл. Песме, мат.
Језика, сним. Приграма и рад.и школе при Уст.(Дод.сред.:Дан мат.језика -80.000,00, Фолк.ств.Рома -50.000,00)
</t>
  </si>
  <si>
    <t>Сусрети села 2013
за села учеснике манифест.</t>
  </si>
  <si>
    <t>Приказивање филмова у оквиру Фестивала филмова</t>
  </si>
  <si>
    <t>Услуге штампања плаката, флајера, афиша, каталога, публикација, монографија  и другог  материјала</t>
  </si>
  <si>
    <t>01-буџет</t>
  </si>
  <si>
    <t>04-сопствени приходи</t>
  </si>
  <si>
    <r>
      <rPr>
        <b/>
        <sz val="10"/>
        <rFont val="Times New Roman"/>
        <family val="1"/>
      </rPr>
      <t>423419</t>
    </r>
    <r>
      <rPr>
        <sz val="10"/>
        <rFont val="Times New Roman"/>
        <family val="1"/>
      </rPr>
      <t>-остале
услуге штампања</t>
    </r>
  </si>
  <si>
    <r>
      <rPr>
        <b/>
        <sz val="10"/>
        <rFont val="Times New Roman"/>
        <family val="1"/>
      </rPr>
      <t>423441</t>
    </r>
    <r>
      <rPr>
        <sz val="10"/>
        <rFont val="Times New Roman"/>
        <family val="1"/>
      </rPr>
      <t>-
медијске услуге радија и телевизије</t>
    </r>
  </si>
  <si>
    <r>
      <rPr>
        <b/>
        <sz val="10"/>
        <rFont val="Times New Roman"/>
        <family val="1"/>
      </rPr>
      <t>423621</t>
    </r>
    <r>
      <rPr>
        <sz val="10"/>
        <rFont val="Times New Roman"/>
        <family val="1"/>
      </rPr>
      <t>-
Угост.услуге</t>
    </r>
  </si>
  <si>
    <r>
      <rPr>
        <b/>
        <sz val="10"/>
        <rFont val="Times New Roman"/>
        <family val="1"/>
      </rPr>
      <t>423599</t>
    </r>
    <r>
      <rPr>
        <sz val="10"/>
        <rFont val="Times New Roman"/>
        <family val="1"/>
      </rPr>
      <t>-Остале
стручне услуге</t>
    </r>
  </si>
  <si>
    <t>Поправке и одржавање рачунарске опреме- рециклажа кертриџа и остале поправке</t>
  </si>
  <si>
    <t>Попр. и одржавање опреме за култ. – озвучење и расвета и апарати у биоск.у и згради муз.школе на сцени и у сали и др.</t>
  </si>
  <si>
    <t>Oдржавање противпожарних апарата</t>
  </si>
  <si>
    <t>Административна Опрема</t>
  </si>
  <si>
    <r>
      <rPr>
        <b/>
        <sz val="10"/>
        <rFont val="Times New Roman"/>
        <family val="1"/>
      </rPr>
      <t>424221</t>
    </r>
    <r>
      <rPr>
        <sz val="10"/>
        <rFont val="Times New Roman"/>
        <family val="1"/>
      </rPr>
      <t>-
Специјализо-ване услуге културе</t>
    </r>
  </si>
  <si>
    <r>
      <rPr>
        <b/>
        <sz val="10"/>
        <rFont val="Times New Roman"/>
        <family val="1"/>
      </rPr>
      <t>424221</t>
    </r>
    <r>
      <rPr>
        <sz val="10"/>
        <rFont val="Times New Roman"/>
        <family val="1"/>
      </rPr>
      <t>-
Услуге културе</t>
    </r>
  </si>
  <si>
    <r>
      <rPr>
        <b/>
        <sz val="10"/>
        <rFont val="Times New Roman"/>
        <family val="1"/>
      </rPr>
      <t>423599</t>
    </r>
    <r>
      <rPr>
        <sz val="10"/>
        <rFont val="Times New Roman"/>
        <family val="1"/>
      </rPr>
      <t>-
Остале 
стручне
услуге</t>
    </r>
  </si>
  <si>
    <r>
      <rPr>
        <b/>
        <sz val="10"/>
        <rFont val="Times New Roman"/>
        <family val="1"/>
      </rPr>
      <t>423419</t>
    </r>
    <r>
      <rPr>
        <sz val="10"/>
        <rFont val="Times New Roman"/>
        <family val="1"/>
      </rPr>
      <t>-
Остале услуге
штампања</t>
    </r>
  </si>
  <si>
    <r>
      <rPr>
        <b/>
        <sz val="10"/>
        <rFont val="Times New Roman"/>
        <family val="1"/>
      </rPr>
      <t>425222</t>
    </r>
    <r>
      <rPr>
        <sz val="10"/>
        <rFont val="Times New Roman"/>
        <family val="1"/>
      </rPr>
      <t>-
Поправке и
одржавање
рачунара</t>
    </r>
  </si>
  <si>
    <r>
      <rPr>
        <b/>
        <sz val="10"/>
        <rFont val="Times New Roman"/>
        <family val="1"/>
      </rPr>
      <t>425262</t>
    </r>
    <r>
      <rPr>
        <sz val="10"/>
        <rFont val="Times New Roman"/>
        <family val="1"/>
      </rPr>
      <t>-
Поправке и 
одрж.опреме
за културу</t>
    </r>
  </si>
  <si>
    <r>
      <rPr>
        <b/>
        <sz val="10"/>
        <rFont val="Times New Roman"/>
        <family val="1"/>
      </rPr>
      <t>425281</t>
    </r>
    <r>
      <rPr>
        <sz val="10"/>
        <rFont val="Times New Roman"/>
        <family val="1"/>
      </rPr>
      <t>-Одрж.
опреме за 
пр.пожарну 
заштиту</t>
    </r>
  </si>
  <si>
    <r>
      <rPr>
        <b/>
        <sz val="10"/>
        <rFont val="Times New Roman"/>
        <family val="1"/>
      </rPr>
      <t>512211</t>
    </r>
    <r>
      <rPr>
        <sz val="10"/>
        <rFont val="Times New Roman"/>
        <family val="1"/>
      </rPr>
      <t>-
Адм. Опрема</t>
    </r>
  </si>
  <si>
    <r>
      <rPr>
        <b/>
        <sz val="10"/>
        <rFont val="Times New Roman"/>
        <family val="1"/>
      </rPr>
      <t>512631</t>
    </r>
    <r>
      <rPr>
        <sz val="10"/>
        <rFont val="Times New Roman"/>
        <family val="1"/>
      </rPr>
      <t xml:space="preserve">-
Опрема за 
културу
</t>
    </r>
  </si>
  <si>
    <t>јануар</t>
  </si>
  <si>
    <t>јануар-
децембар</t>
  </si>
  <si>
    <t>Члан.39
став 2.
Закона о 
јавним
набавкама</t>
  </si>
  <si>
    <t>Услуге извођења ватромета
за обележавање Дана рудара
06.08.2013.г.</t>
  </si>
  <si>
    <t xml:space="preserve">Редни
број </t>
  </si>
  <si>
    <t xml:space="preserve">Предмет набавке/
ОРН
</t>
  </si>
  <si>
    <t>Процењена
вредност
(укупно, по
годинама</t>
  </si>
  <si>
    <t>Износ</t>
  </si>
  <si>
    <t>Конто</t>
  </si>
  <si>
    <t>Врста
поступка</t>
  </si>
  <si>
    <t>Покретања
поступка</t>
  </si>
  <si>
    <t>Закључења
уговора</t>
  </si>
  <si>
    <t>Извршења
уговора</t>
  </si>
  <si>
    <t>Напомена</t>
  </si>
  <si>
    <t>УКУПНО</t>
  </si>
  <si>
    <t xml:space="preserve">Разлог и оправданост појединачне набавке; Начин утврђивања процењене вредности 
</t>
  </si>
  <si>
    <t>2.</t>
  </si>
  <si>
    <t>1.</t>
  </si>
  <si>
    <t>3.</t>
  </si>
  <si>
    <t>4.</t>
  </si>
  <si>
    <t>5.</t>
  </si>
  <si>
    <t>6.</t>
  </si>
  <si>
    <t>7.</t>
  </si>
  <si>
    <t>8.</t>
  </si>
  <si>
    <t>9.</t>
  </si>
  <si>
    <t>10.</t>
  </si>
  <si>
    <t>11.</t>
  </si>
  <si>
    <t>12.</t>
  </si>
  <si>
    <r>
      <rPr>
        <b/>
        <sz val="10"/>
        <rFont val="Times New Roman"/>
        <family val="1"/>
      </rPr>
      <t>423711</t>
    </r>
    <r>
      <rPr>
        <sz val="10"/>
        <rFont val="Times New Roman"/>
        <family val="1"/>
      </rPr>
      <t xml:space="preserve">-
Репрезентација
</t>
    </r>
    <r>
      <rPr>
        <b/>
        <sz val="10"/>
        <rFont val="Times New Roman"/>
        <family val="1"/>
      </rPr>
      <t>423712</t>
    </r>
    <r>
      <rPr>
        <sz val="10"/>
        <rFont val="Times New Roman"/>
        <family val="1"/>
      </rPr>
      <t>-Поклони</t>
    </r>
  </si>
  <si>
    <t>Уговори о делу и уговори о ауторском делу</t>
  </si>
  <si>
    <t>Планирана средства у 
буџету/финан.
(без ПДВ-а)</t>
  </si>
  <si>
    <t xml:space="preserve">                      Оквирни датум</t>
  </si>
  <si>
    <t>Ради реализације програма Установе; На основу цена на тржишту</t>
  </si>
  <si>
    <t>Неопходан материјал за рад Установе; На основу цена на тржишту</t>
  </si>
  <si>
    <t>Неопходни материјал за службено возило за реализацију програма Установе; На основу цена на тржишту</t>
  </si>
  <si>
    <t>Литература за књиговодство, правне и опште послове, као и за рад организатора и реализатора програма Установе; На основу цена на тржишту</t>
  </si>
  <si>
    <t>Неопходни материјал за сцену на којој се реализују програми Установе; На основу цена на тржишту</t>
  </si>
  <si>
    <t>Неопходан материјал за редовно одржавање хигијене у просторијама Установе; На основу цена на тржишту</t>
  </si>
  <si>
    <t>Храна за манифестације и програме Установе, а за учеснике програма; На основу цена на тржишту</t>
  </si>
  <si>
    <t>Пиће за манифестације и програме Установе, а за учеснике програма; На основу цена на тржишту</t>
  </si>
  <si>
    <t>Ради реализације програмских садржаја Установе и маркетинг стратегије; а основу цена на тржишту</t>
  </si>
  <si>
    <t>За реализацију програмских активности Установе које су предвиђене програмом рада исте; а основу цена на тржишту</t>
  </si>
  <si>
    <t>За реализацију програмских активности Установе које су предвиђене програмом рада исте; На основу цена на тржишту</t>
  </si>
  <si>
    <t>Установа нема довољан број запослених, па је неопходно ангажовање лица за привремене и повремене послове; На основу цена на тржишту</t>
  </si>
  <si>
    <t>Награде за освојена прва три места за Фестивале и манифестације које организује Установа; На основу цена на тржишту</t>
  </si>
  <si>
    <t>Од интереса за грађане Бора; На основу цена на тржишту</t>
  </si>
  <si>
    <t>Традиционалне манифестације које су у плану рада установе и које организујр иста; На основу цена на тржишту</t>
  </si>
  <si>
    <t>Планом и програмом рада утврђени Фестивал за рад биоскопа; На основу цена на тржишту</t>
  </si>
  <si>
    <t>За реализацију програма Установе који су предвиђени програмом рада исте; На основу цена на тржишту</t>
  </si>
  <si>
    <t>Ради реализације програмских садржаја Установе и маркетинг стратегије; На основу цена на тржишту</t>
  </si>
  <si>
    <t>Ради несметаног рада Установе; На основу цена на тржишту</t>
  </si>
  <si>
    <t>Ради сигурности запослених и посетилаца Установе; На основу цена на тржишту</t>
  </si>
  <si>
    <t>Ради задовољења потреба запослених у Установи; На основу цена на тржишту</t>
  </si>
  <si>
    <t>ЈАВНЕ НАБАВКЕ</t>
  </si>
  <si>
    <r>
      <t xml:space="preserve">       Установа „Центар за културу општине Бор“, Моше Пијаде 1, Бор, тел/факс: 030/424-546, е-mail: </t>
    </r>
    <r>
      <rPr>
        <u val="single"/>
        <sz val="16"/>
        <color indexed="8"/>
        <rFont val="Times New Roman"/>
        <family val="1"/>
      </rPr>
      <t>centarzakulturu@open.telekom.rs</t>
    </r>
  </si>
  <si>
    <t xml:space="preserve">Израђене на основу  Одлуке о буџету општине Бор за 2013.г. од 24.12.2012.г. Број 400-209/2012-I (Сл.лист општине Бор"бр. 15/2012 и на основу Обавештења </t>
  </si>
  <si>
    <t>о одобреним апропријацијама од 03.01.2013.г. Број 400-I/2013-III-04 и на основу Решења о промени апропријације из средстава утврђених Одлуком о буџету</t>
  </si>
  <si>
    <t>општине Бор за 2013.г., број 4/13-ЗА од 28.02.2013.г., а на основу захтева за промену апропријације број 1 од 28.02.2013.г., на основу Решења о употреби текуће</t>
  </si>
  <si>
    <t>буџетске резерве број 401-569/2013-II од 31.07.2013.г. И на основу Обавештења о промени апропријације (2.ребаланс) од 01.10.2013.г. Број 400-406/2013-III-04</t>
  </si>
  <si>
    <t>ОРН: 60172000</t>
  </si>
  <si>
    <t>ЈНМВ</t>
  </si>
  <si>
    <t>Јануар</t>
  </si>
  <si>
    <t>Фебруар - децембар 2013.</t>
  </si>
  <si>
    <t>Члан 39</t>
  </si>
  <si>
    <t xml:space="preserve">ЈНМВ
8
</t>
  </si>
  <si>
    <t>Планирана средства у 
буџету/фин.плану
(без ПДВ-а) 
(bez PDV-a)
(без ПДВ-а)</t>
  </si>
  <si>
    <t>01
буџет</t>
  </si>
  <si>
    <t>Превоз КУД "Бор" на Фестивале у иностранству
 ОРН: 60172000</t>
  </si>
  <si>
    <t xml:space="preserve">04
сопствени приходи </t>
  </si>
  <si>
    <t>Опрема за културу
ОРН: 31000000</t>
  </si>
  <si>
    <t xml:space="preserve">    Установа „Центар за културу општине Бор“, Моше Пијаде 1, Бор, тел/факс: 030/424-546</t>
  </si>
  <si>
    <t>e-mail: centarzakulturu@open.telekom.rs</t>
  </si>
  <si>
    <t>октобар</t>
  </si>
  <si>
    <t>новембар</t>
  </si>
  <si>
    <t>Неопходни материјал за службено возило за реализацију програма Установе;
 Процена вредности извршена је на основу цена на тржишту.</t>
  </si>
  <si>
    <t>Неопходни материјал за службено возило за реализацију програма Установе;
Процена вредности извршена је на основу цена на тржишту.</t>
  </si>
  <si>
    <r>
      <rPr>
        <b/>
        <sz val="12"/>
        <rFont val="Times New Roman"/>
        <family val="1"/>
      </rPr>
      <t>426822</t>
    </r>
    <r>
      <rPr>
        <sz val="12"/>
        <rFont val="Times New Roman"/>
        <family val="1"/>
      </rPr>
      <t xml:space="preserve">
пиће</t>
    </r>
  </si>
  <si>
    <t>17.</t>
  </si>
  <si>
    <r>
      <t xml:space="preserve">423221
</t>
    </r>
    <r>
      <rPr>
        <sz val="12"/>
        <rFont val="Times New Roman"/>
        <family val="1"/>
      </rPr>
      <t>Услуге
одржавања
рачунара</t>
    </r>
  </si>
  <si>
    <t>За реализацију програмских активности Установе које су предвиђене програмом рада исте; 
Процена вредности извршена је на основу цена на тржишту.</t>
  </si>
  <si>
    <t>Награде за  манифестације које организује Установа;
Процена вредности извршена је на основу цена на тржишту.</t>
  </si>
  <si>
    <r>
      <rPr>
        <b/>
        <sz val="12"/>
        <rFont val="Times New Roman"/>
        <family val="1"/>
      </rPr>
      <t xml:space="preserve">423599
</t>
    </r>
    <r>
      <rPr>
        <sz val="12"/>
        <rFont val="Times New Roman"/>
        <family val="1"/>
      </rPr>
      <t>Остале
стручне услуге</t>
    </r>
  </si>
  <si>
    <t>За реализацију програма Установе који су предвиђени програмом рада исте; 
Процена вредности извршена је на основу цена на тржишту.</t>
  </si>
  <si>
    <t>18.</t>
  </si>
  <si>
    <t>19.</t>
  </si>
  <si>
    <t>Ради несметаног рада Установе; 
Процена вредности извршена је на основу цена услуга на тржишту.</t>
  </si>
  <si>
    <t>Попр. и одржавање опреме за култ. – озвучење и расвета и апарати у биоск.у и згради муз.школе на сцени и у сали и др.
ОРН: 50300000</t>
  </si>
  <si>
    <t>Oдржавање противпожарних апарата
ОРН: 50531000</t>
  </si>
  <si>
    <t>Ради сигурности запослених и посетилаца Установе;
 Процена вредности извршена је на основу цена услуга на тржишту.</t>
  </si>
  <si>
    <t>Ради задовољења потреба запослених у Установи;
 Процена вредности извршена је на основу цена услуга на тржишту.</t>
  </si>
  <si>
    <r>
      <rPr>
        <b/>
        <sz val="12"/>
        <rFont val="Times New Roman"/>
        <family val="1"/>
      </rPr>
      <t>512631</t>
    </r>
    <r>
      <rPr>
        <sz val="12"/>
        <rFont val="Times New Roman"/>
        <family val="1"/>
      </rPr>
      <t xml:space="preserve">-
Опрема за 
културу
</t>
    </r>
  </si>
  <si>
    <t xml:space="preserve"> Ради реализације програма Установе;
  Процена вредности извршена је на основу цена услуга на тржишту.</t>
  </si>
  <si>
    <t xml:space="preserve">Разлог и оправд. поједин.наб.; 
Начин утврђ.проц. вредности 
</t>
  </si>
  <si>
    <t xml:space="preserve">       Установа „Центар за културу општине Бор“, Моше Пијаде 1, Бор, тел/факс: 030/424-546 </t>
  </si>
  <si>
    <t xml:space="preserve">Планирана
средства
са ПДВ
</t>
  </si>
  <si>
    <r>
      <rPr>
        <b/>
        <sz val="12"/>
        <rFont val="Times New Roman"/>
        <family val="1"/>
      </rPr>
      <t>424221</t>
    </r>
    <r>
      <rPr>
        <sz val="12"/>
        <rFont val="Times New Roman"/>
        <family val="1"/>
      </rPr>
      <t>-
Специјализоване услуге културе</t>
    </r>
  </si>
  <si>
    <t>Остале опште услуге
израда печата, фотографија, 
фотокопирање, укоричавање служ.материјала, нарезивање кључева, прање сл.возила и остале непоменуте услуге 
ОРН:</t>
  </si>
  <si>
    <r>
      <rPr>
        <b/>
        <sz val="12"/>
        <rFont val="Times New Roman"/>
        <family val="1"/>
      </rPr>
      <t>423911</t>
    </r>
    <r>
      <rPr>
        <sz val="12"/>
        <rFont val="Times New Roman"/>
        <family val="1"/>
      </rPr>
      <t xml:space="preserve">
Остале 
опште
услуге</t>
    </r>
  </si>
  <si>
    <t xml:space="preserve">Неопходне услуге за функционисање Установе и реал. програмских садржаја и административних послова.
 Процена вредности извршена је на основу цена услуга на тржишту.
</t>
  </si>
  <si>
    <r>
      <rPr>
        <b/>
        <sz val="12"/>
        <rFont val="Times New Roman"/>
        <family val="1"/>
      </rPr>
      <t>426911</t>
    </r>
    <r>
      <rPr>
        <sz val="12"/>
        <rFont val="Times New Roman"/>
        <family val="1"/>
      </rPr>
      <t xml:space="preserve">
мат.за посебне
намене</t>
    </r>
  </si>
  <si>
    <t>Неопходан материјал за редовно пословање Установе; 
Процена вредности извршена је на основу цена на тржишту.</t>
  </si>
  <si>
    <r>
      <rPr>
        <b/>
        <sz val="11"/>
        <rFont val="Times New Roman"/>
        <family val="1"/>
      </rPr>
      <t>01</t>
    </r>
    <r>
      <rPr>
        <sz val="11"/>
        <rFont val="Times New Roman"/>
        <family val="1"/>
      </rPr>
      <t xml:space="preserve">
буџет</t>
    </r>
  </si>
  <si>
    <r>
      <rPr>
        <b/>
        <sz val="11"/>
        <rFont val="Times New Roman"/>
        <family val="1"/>
      </rPr>
      <t>04</t>
    </r>
    <r>
      <rPr>
        <sz val="11"/>
        <rFont val="Times New Roman"/>
        <family val="1"/>
      </rPr>
      <t xml:space="preserve">
сопствени приходи</t>
    </r>
  </si>
  <si>
    <r>
      <rPr>
        <b/>
        <sz val="12"/>
        <rFont val="Times New Roman"/>
        <family val="1"/>
      </rPr>
      <t>01</t>
    </r>
    <r>
      <rPr>
        <sz val="12"/>
        <rFont val="Times New Roman"/>
        <family val="1"/>
      </rPr>
      <t xml:space="preserve">
буџет</t>
    </r>
  </si>
  <si>
    <r>
      <rPr>
        <b/>
        <sz val="12"/>
        <rFont val="Times New Roman"/>
        <family val="1"/>
      </rPr>
      <t>04</t>
    </r>
    <r>
      <rPr>
        <sz val="12"/>
        <rFont val="Times New Roman"/>
        <family val="1"/>
      </rPr>
      <t xml:space="preserve">
сопствени приходи</t>
    </r>
  </si>
  <si>
    <t>Разлог и опр. набавке;  
 начин утврђ. Проц. вредн.</t>
  </si>
  <si>
    <t>Разлог и опр. набавке;  
Начин утврђ. проц. вредн.</t>
  </si>
  <si>
    <t xml:space="preserve">Превоз КУД "Бор"  на манифестације, такмичења и Фестивале у земљи
ОРН: 60172000
</t>
  </si>
  <si>
    <t>Разлог и опр. набавке;  
Начин утврђ. Проц. вредн.</t>
  </si>
  <si>
    <t xml:space="preserve">Манифестације, фестивали и остало предвиђено Планом и  програмом рада Установе члан I тачка 1.,2.,3.,4.,5.,6.,7.8.,9.,10.,11 и чланом II, III i IV, ; и на основу члана6 и 8. Закона о култури ("Сл.гласник РС" бр.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
</t>
  </si>
  <si>
    <t>Учешће КУД "Бор" на Фестивалима у иностранству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</si>
  <si>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Традиционална манифестација која траје већ 53.године непрекидно и предвиђена је  чланом I тачка 9.подтачка 9.2. Плана и програма рада Установе бр.14/2013 од 27.06.2013.г. на основу Одлуке о буџету општине Бор бр. 400-194/2013-I од 18.12.2013.г.("Сл.лист општине Бор бр. 20/2013)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</si>
  <si>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Учешће КУД "Бор" на Фестивалима и такмичењима у Србији предвиђено је Планом и програмом Установе "Центар за културу општине Бор" чланом I тачка 3., а на основу Закона о култури члан 6, тачка 2,10,16 и 18 ("Сл.гласник РС"број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</si>
  <si>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Учешћа КУД- села на манифестацијама, Фестивалима и Саборима предвиђеним Календаром Савеза матера Србије,   чланом I тачка 9.подтачка 9.2. Плана и програма рада Установе бр.14/2013 од 27.06.2013.г. и чланом 6.тачка 6. Закона о култури ("Сл.гласникаРС" број 72/2009).
Процењена  вредност је утврђена на основу кретања цена горива по пређеном километру на тржишту и на основу анализе ове врсте трошкова из претходних година.</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</si>
  <si>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позоришних 
представа путем званичних интернет страница позоришних кућа и агенција из Србије.</t>
  </si>
  <si>
    <t>Набавка се спроводи ради реализације гостујућих програмских садржаја утврђених чланом I тачка 10. Плана и програма рада Установе број 14-III/2013 од 27.06.2013.г, а у складу са чланом 8.тачка 6 и тачка 11. Закона о култури ("Сл.гласник РС" 72/2009).
Процењена вредност је утврђена на основу кретања цена на тржишту и увидом у цене коштања концерат путем званичних интернет страница менаџерских кућа и агенција из Србије.</t>
  </si>
  <si>
    <t>ЈНМВ
8
и
прег.п.
без обј
5</t>
  </si>
  <si>
    <t xml:space="preserve">01
буџет
</t>
  </si>
  <si>
    <t xml:space="preserve">Септембар
2014.
(друга половина)
</t>
  </si>
  <si>
    <t xml:space="preserve">Новембар
2014.
(прва половина)
</t>
  </si>
  <si>
    <t>децембар 2014
(прва половина)</t>
  </si>
  <si>
    <t>Фебруар
(прва
половина)</t>
  </si>
  <si>
    <t>фебруар
(друга 
половина)</t>
  </si>
  <si>
    <t>фебруар
децембар</t>
  </si>
  <si>
    <r>
      <rPr>
        <b/>
        <sz val="12"/>
        <rFont val="Times New Roman"/>
        <family val="1"/>
      </rPr>
      <t xml:space="preserve">04
</t>
    </r>
    <r>
      <rPr>
        <sz val="12"/>
        <rFont val="Times New Roman"/>
        <family val="1"/>
      </rPr>
      <t xml:space="preserve">сопствени
 приходи
</t>
    </r>
  </si>
  <si>
    <r>
      <rPr>
        <b/>
        <sz val="12"/>
        <rFont val="Times New Roman"/>
        <family val="1"/>
      </rPr>
      <t xml:space="preserve">01
</t>
    </r>
    <r>
      <rPr>
        <sz val="12"/>
        <rFont val="Times New Roman"/>
        <family val="1"/>
      </rPr>
      <t xml:space="preserve">буџет
</t>
    </r>
  </si>
  <si>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године.
Процена вредности је утврђена на основу анализе цена из уговора из претходнe године, као и увидом у актуелне цене различитих понуђача.
</t>
  </si>
  <si>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 у Бору</t>
  </si>
  <si>
    <r>
      <rPr>
        <b/>
        <sz val="12"/>
        <rFont val="Times New Roman"/>
        <family val="1"/>
      </rPr>
      <t>04</t>
    </r>
    <r>
      <rPr>
        <sz val="12"/>
        <rFont val="Times New Roman"/>
        <family val="1"/>
      </rPr>
      <t xml:space="preserve">
сопствени
приходи</t>
    </r>
  </si>
  <si>
    <t>Храна за манифестације и програме у организацији Установе предвиђене планом и програмом рада.
Процена вредности извршена је на основу цена на тржишту.</t>
  </si>
  <si>
    <r>
      <rPr>
        <b/>
        <sz val="12"/>
        <rFont val="Times New Roman"/>
        <family val="1"/>
      </rPr>
      <t>01</t>
    </r>
    <r>
      <rPr>
        <sz val="12"/>
        <rFont val="Times New Roman"/>
        <family val="1"/>
      </rPr>
      <t xml:space="preserve">-буџет
</t>
    </r>
  </si>
  <si>
    <r>
      <rPr>
        <b/>
        <sz val="12"/>
        <rFont val="Times New Roman"/>
        <family val="1"/>
      </rPr>
      <t>04</t>
    </r>
    <r>
      <rPr>
        <sz val="12"/>
        <rFont val="Times New Roman"/>
        <family val="1"/>
      </rPr>
      <t xml:space="preserve">
сопствени
 приходи
</t>
    </r>
  </si>
  <si>
    <t>Пиће за манифестације и програме у организацији Установе предвиђене планом и програмом рада.
Процена вредности извршена је на основу цена на тржишту.</t>
  </si>
  <si>
    <r>
      <rPr>
        <b/>
        <sz val="12"/>
        <rFont val="Times New Roman"/>
        <family val="1"/>
      </rPr>
      <t xml:space="preserve">04
</t>
    </r>
    <r>
      <rPr>
        <sz val="12"/>
        <rFont val="Times New Roman"/>
        <family val="1"/>
      </rPr>
      <t>сопствени
 приходи</t>
    </r>
  </si>
  <si>
    <t>Ради нормалног функционисања сајта www. centarzakulturubor.org.rs као и сходно члану 8.став3. Закона о буџетском систему("Сл.гласник РС"54/2009, 73/2010, 101/2010, 101/2011, 93/2012, 62/2013, 63/2013, 108/2013) и члана 57.став1 Закона о јавним набавкама ("Сл.гласник РС" бр. 124/2012), као и за редовно рекламирање и обавештавање о програма и активностима Установе.
Процењена вредност је утврђена на основу кретања цена на тржишту и на основу понуде  агенције која је и израдила сајт Установе и која га технички одржава.</t>
  </si>
  <si>
    <t xml:space="preserve">Неопходно одржавања рачунарске опреме и програма за књиговодство, учитавање података за регистар запослених у складу са чланом 2. тачка 57а Закона о буџетском систему ("Сл.гласник РС", бр. 54/2009, 73/2010, 101/2010, 101/2011, 93/2012, 62/2013, 63/2013и 108/2013) и учитавање података за елетронску пореску пријаву сходно члану 41. Закона о изменама и допунама Закона о пореском поступку и пореској администрацији („Службени гласник РС”, бр. 80/02, 84/02-исправка, 23/03-исправка, 70/03, 55/04, 61/05, 85/05-др. закон, 62/06-др. закон, 61/07, 20/09, 72/09-др. закон, 53/10, 101/11, 2/12-исправка, 93/12 и 47/13).
Процена вредности извршена је на основу цена услуга  на тржишту и на основу понуде предузетника који је израдио књиговодствени програм и који га одржава 4 године
</t>
  </si>
  <si>
    <t>Услуге одржавања сајта Установе
ОРН: 50312000</t>
  </si>
  <si>
    <t>Ради реализације програмских садржаја Установе и маркетинг стратегије; 
Процена вредности извршена је на основу цена на тржишту путем званичних интернет страница и увидом у цене у штампаријама.</t>
  </si>
  <si>
    <r>
      <rPr>
        <b/>
        <sz val="12"/>
        <rFont val="Times New Roman"/>
        <family val="1"/>
      </rPr>
      <t>423621</t>
    </r>
    <r>
      <rPr>
        <sz val="12"/>
        <rFont val="Times New Roman"/>
        <family val="1"/>
      </rPr>
      <t>-
Угостите-љске
услуге</t>
    </r>
  </si>
  <si>
    <t>Репрезентација: Календари, хемијске оловке и упаљачи за наредну годину</t>
  </si>
  <si>
    <t>децембар</t>
  </si>
  <si>
    <r>
      <rPr>
        <b/>
        <sz val="12"/>
        <rFont val="Times New Roman"/>
        <family val="1"/>
      </rPr>
      <t>423711</t>
    </r>
    <r>
      <rPr>
        <sz val="12"/>
        <rFont val="Times New Roman"/>
        <family val="1"/>
      </rPr>
      <t xml:space="preserve">
Репрезента-ција</t>
    </r>
  </si>
  <si>
    <r>
      <rPr>
        <b/>
        <sz val="12"/>
        <rFont val="Times New Roman"/>
        <family val="1"/>
      </rPr>
      <t>423712</t>
    </r>
    <r>
      <rPr>
        <sz val="12"/>
        <rFont val="Times New Roman"/>
        <family val="1"/>
      </rPr>
      <t>-Поклони</t>
    </r>
  </si>
  <si>
    <t>Набавка је неопходна ради маркетинг стратегије Установе.
Процена вредности извршена је на основу цена на тржишту.</t>
  </si>
  <si>
    <t>За реализацију програмских активности Установе које су предвиђене програмом рада исте, а обзиром да Установа нема систематизовано радно место које је неопходно за реализацију наведене активности;
 Процена вредности извршена је на основу цена услуга на тржишту.</t>
  </si>
  <si>
    <t xml:space="preserve"> Уговор са позориштем за едукацију полазника драмског студиа</t>
  </si>
  <si>
    <t>Уговор са израду костима за позоришне представе драмског студиа Установе</t>
  </si>
  <si>
    <t xml:space="preserve">Реализација предвиђена планом и програмом рада тачка 6. и сходно члану 8. тачка 6., чл.6. тачке 12,16 и 19. Закона о култури ("Сл.гл.РС" 72/2009). 
Процењена вредност утврђена је на основу цена на тржишту за наведене услуге. </t>
  </si>
  <si>
    <r>
      <rPr>
        <b/>
        <sz val="12"/>
        <rFont val="Times New Roman"/>
        <family val="1"/>
      </rPr>
      <t>01</t>
    </r>
    <r>
      <rPr>
        <sz val="12"/>
        <rFont val="Times New Roman"/>
        <family val="1"/>
      </rPr>
      <t xml:space="preserve">
буџет
</t>
    </r>
  </si>
  <si>
    <r>
      <t xml:space="preserve">04
</t>
    </r>
    <r>
      <rPr>
        <sz val="12"/>
        <rFont val="Times New Roman"/>
        <family val="1"/>
      </rPr>
      <t>сопствени приходи</t>
    </r>
  </si>
  <si>
    <r>
      <t xml:space="preserve">04
</t>
    </r>
    <r>
      <rPr>
        <sz val="12"/>
        <rFont val="Times New Roman"/>
        <family val="1"/>
      </rPr>
      <t>сопствени
приходи</t>
    </r>
  </si>
  <si>
    <t>Процењена
вредност
(укупно по годинама</t>
  </si>
  <si>
    <t>www.centarzakulturu.org.rs e/mail;centarzakulturu@open.telekom.rs</t>
  </si>
  <si>
    <r>
      <rPr>
        <b/>
        <sz val="11"/>
        <rFont val="Times New Roman"/>
        <family val="1"/>
      </rPr>
      <t>426131</t>
    </r>
    <r>
      <rPr>
        <sz val="11"/>
        <rFont val="Times New Roman"/>
        <family val="1"/>
      </rPr>
      <t xml:space="preserve">
биодеко-
рација</t>
    </r>
  </si>
  <si>
    <r>
      <rPr>
        <b/>
        <sz val="11"/>
        <rFont val="Times New Roman"/>
        <family val="1"/>
      </rPr>
      <t>426111</t>
    </r>
    <r>
      <rPr>
        <sz val="11"/>
        <rFont val="Times New Roman"/>
        <family val="1"/>
      </rPr>
      <t xml:space="preserve">
канцеларијски
 материјал</t>
    </r>
  </si>
  <si>
    <r>
      <rPr>
        <b/>
        <sz val="11"/>
        <rFont val="Times New Roman"/>
        <family val="1"/>
      </rPr>
      <t>426111</t>
    </r>
    <r>
      <rPr>
        <sz val="11"/>
        <rFont val="Times New Roman"/>
        <family val="1"/>
      </rPr>
      <t xml:space="preserve">
канцелариј
ски
 материјал</t>
    </r>
  </si>
  <si>
    <t xml:space="preserve">Набавка се спроводи ради обављања редовних програмских активности установе и у случају потребе погребних трошкова. Процена количина је извршена на основу анализе потрошње из претходне године.
Процена вредности је утврђена на основу анализе цена из уговора из претходнe године, као и увидом у актуелне цене различитих понуђача преко интернета и малопродајних објеката..
</t>
  </si>
  <si>
    <r>
      <rPr>
        <b/>
        <sz val="11"/>
        <rFont val="Times New Roman"/>
        <family val="1"/>
      </rPr>
      <t>426311</t>
    </r>
    <r>
      <rPr>
        <sz val="11"/>
        <rFont val="Times New Roman"/>
        <family val="1"/>
      </rPr>
      <t xml:space="preserve">
Стручна
литерат.
За
потребе
запосл.</t>
    </r>
  </si>
  <si>
    <r>
      <rPr>
        <b/>
        <sz val="11"/>
        <rFont val="Times New Roman"/>
        <family val="1"/>
      </rPr>
      <t>426411</t>
    </r>
    <r>
      <rPr>
        <sz val="11"/>
        <rFont val="Times New Roman"/>
        <family val="1"/>
      </rPr>
      <t xml:space="preserve">
Гориво</t>
    </r>
  </si>
  <si>
    <t>Неопходан материјал за редовно одржавање хигијене у просторијама Установе; 
Процена вредности извршена је на основу цена на тржишту путем званичних интернет страница и у малопродајним објектима.</t>
  </si>
  <si>
    <r>
      <rPr>
        <b/>
        <sz val="12"/>
        <rFont val="Times New Roman"/>
        <family val="1"/>
      </rPr>
      <t xml:space="preserve">424911
</t>
    </r>
    <r>
      <rPr>
        <sz val="12"/>
        <rFont val="Times New Roman"/>
        <family val="1"/>
      </rPr>
      <t>Остале
стручне услуге</t>
    </r>
  </si>
  <si>
    <t>Уговор за контролу и надзор радова у згради биоскопа "Звезда"</t>
  </si>
  <si>
    <t>Ради унапређења рада Установе и обавеза по Закону о противпожарној заштити, а ради сигурности запослених и посетилаца установе.
Процена вредности извршена је на основу контаката са реализаторима ове врсте обуке и увидом у кретањље цена услуга на тржишту.</t>
  </si>
  <si>
    <t>Поправке и одржавање 
објекта - Зграде 
биоскопа "Звезда" - 
молерски радови</t>
  </si>
  <si>
    <t>март</t>
  </si>
  <si>
    <t>април</t>
  </si>
  <si>
    <t>мај</t>
  </si>
  <si>
    <t>За несметани рад Установе и реализацију програмских садржаја на отвореном обзиром да Установа не поседује бину.
Процењена вредност утврђена је на основу цена на тржишту.</t>
  </si>
  <si>
    <r>
      <rPr>
        <b/>
        <sz val="12"/>
        <rFont val="Times New Roman"/>
        <family val="1"/>
      </rPr>
      <t>421626</t>
    </r>
    <r>
      <rPr>
        <sz val="12"/>
        <rFont val="Times New Roman"/>
        <family val="1"/>
      </rPr>
      <t xml:space="preserve">
Закуп 
опреме
за 
културу</t>
    </r>
  </si>
  <si>
    <t>СТАЛНИ ТРОШКОВИ
ЗАКУП ОПРЕМЕ</t>
  </si>
  <si>
    <t>Позоришне представе за децу и одрасле у организацији  Установе по Плану и програму рада Установе 
ОРН: 92312110</t>
  </si>
  <si>
    <t>Врста
посту-
пка</t>
  </si>
  <si>
    <r>
      <rPr>
        <b/>
        <sz val="11"/>
        <rFont val="Times New Roman"/>
        <family val="1"/>
      </rPr>
      <t>421513</t>
    </r>
    <r>
      <rPr>
        <sz val="12"/>
        <rFont val="Times New Roman"/>
        <family val="1"/>
      </rPr>
      <t xml:space="preserve">
Осиг.
Имовине</t>
    </r>
  </si>
  <si>
    <r>
      <rPr>
        <b/>
        <sz val="12"/>
        <rFont val="Times New Roman"/>
        <family val="1"/>
      </rPr>
      <t>421521</t>
    </r>
    <r>
      <rPr>
        <sz val="12"/>
        <rFont val="Times New Roman"/>
        <family val="1"/>
      </rPr>
      <t xml:space="preserve">
осиг.
Запосл.</t>
    </r>
  </si>
  <si>
    <t xml:space="preserve">Каско осигурање службеног возила </t>
  </si>
  <si>
    <r>
      <rPr>
        <b/>
        <sz val="11"/>
        <rFont val="Times New Roman"/>
        <family val="1"/>
      </rPr>
      <t>04</t>
    </r>
    <r>
      <rPr>
        <sz val="11"/>
        <rFont val="Times New Roman"/>
        <family val="1"/>
      </rPr>
      <t xml:space="preserve">
сопствени
приходи</t>
    </r>
  </si>
  <si>
    <t>јун</t>
  </si>
  <si>
    <t>јул</t>
  </si>
  <si>
    <t>август</t>
  </si>
  <si>
    <r>
      <t xml:space="preserve">421512
</t>
    </r>
    <r>
      <rPr>
        <sz val="12"/>
        <rFont val="Times New Roman"/>
        <family val="1"/>
      </rPr>
      <t>Осигур.</t>
    </r>
    <r>
      <rPr>
        <b/>
        <sz val="12"/>
        <rFont val="Times New Roman"/>
        <family val="1"/>
      </rPr>
      <t xml:space="preserve">
</t>
    </r>
    <r>
      <rPr>
        <sz val="12"/>
        <rFont val="Times New Roman"/>
        <family val="1"/>
      </rPr>
      <t>Возила</t>
    </r>
  </si>
  <si>
    <t>Осигурање возила приликом 
регистрације</t>
  </si>
  <si>
    <r>
      <rPr>
        <b/>
        <sz val="12"/>
        <rFont val="Times New Roman"/>
        <family val="1"/>
      </rPr>
      <t>425222</t>
    </r>
    <r>
      <rPr>
        <sz val="12"/>
        <rFont val="Times New Roman"/>
        <family val="1"/>
      </rPr>
      <t>-
Попр.
Одрж.
рачунара</t>
    </r>
  </si>
  <si>
    <r>
      <rPr>
        <b/>
        <sz val="12"/>
        <rFont val="Times New Roman"/>
        <family val="1"/>
      </rPr>
      <t>425222</t>
    </r>
    <r>
      <rPr>
        <sz val="12"/>
        <rFont val="Times New Roman"/>
        <family val="1"/>
      </rPr>
      <t>-
Попр. И одрж.
рачунара</t>
    </r>
  </si>
  <si>
    <r>
      <rPr>
        <b/>
        <sz val="12"/>
        <rFont val="Times New Roman"/>
        <family val="1"/>
      </rPr>
      <t>425281</t>
    </r>
    <r>
      <rPr>
        <sz val="12"/>
        <rFont val="Times New Roman"/>
        <family val="1"/>
      </rPr>
      <t>-Одрж.
опреме за 
пр.пож. 
заштиту</t>
    </r>
  </si>
  <si>
    <r>
      <rPr>
        <b/>
        <sz val="12"/>
        <rFont val="Times New Roman"/>
        <family val="1"/>
      </rPr>
      <t>425262</t>
    </r>
    <r>
      <rPr>
        <sz val="12"/>
        <rFont val="Times New Roman"/>
        <family val="1"/>
      </rPr>
      <t>-
Попр. и 
одрж.
опр. за културу</t>
    </r>
  </si>
  <si>
    <r>
      <rPr>
        <b/>
        <sz val="12"/>
        <rFont val="Times New Roman"/>
        <family val="1"/>
      </rPr>
      <t>425262</t>
    </r>
    <r>
      <rPr>
        <sz val="12"/>
        <rFont val="Times New Roman"/>
        <family val="1"/>
      </rPr>
      <t>-
Попр. и 
одрж.
опр.за културу</t>
    </r>
  </si>
  <si>
    <r>
      <rPr>
        <b/>
        <sz val="12"/>
        <rFont val="Times New Roman"/>
        <family val="1"/>
      </rPr>
      <t>425219</t>
    </r>
    <r>
      <rPr>
        <sz val="12"/>
        <rFont val="Times New Roman"/>
        <family val="1"/>
      </rPr>
      <t xml:space="preserve">
Ост.Поп.
И одрж.
Аутом.</t>
    </r>
  </si>
  <si>
    <t>Набавка је неопходна ради обавезног годишњег сервиса службеног возила који је у гарантном року.
Процена вредности извршена је на основу цена услуга на тржишту.</t>
  </si>
  <si>
    <r>
      <rPr>
        <b/>
        <sz val="12"/>
        <rFont val="Times New Roman"/>
        <family val="1"/>
      </rPr>
      <t>425113</t>
    </r>
    <r>
      <rPr>
        <sz val="12"/>
        <rFont val="Times New Roman"/>
        <family val="1"/>
      </rPr>
      <t xml:space="preserve">
Moлер-ски
радови</t>
    </r>
  </si>
  <si>
    <t>Ради унапређења рада Установе у свим сегментима неопходно је усавршавање запослених, присуство семинарима, конференцијама, Фестивалима, такмичењеима, позоришним представама, концертима и др.у организацији Министарстава, Савеза аматера Србије и других организација и обавезна обука запослених за противпожарну заштиту по налогу МУП РС - сектора за ванредне ситуације одељења у Бору.
Процена вредности извршена је на основу контаката са организаторима семинара и такмичења из разних области.</t>
  </si>
  <si>
    <r>
      <rPr>
        <b/>
        <sz val="12"/>
        <rFont val="Times New Roman"/>
        <family val="1"/>
      </rPr>
      <t>01</t>
    </r>
    <r>
      <rPr>
        <sz val="12"/>
        <rFont val="Times New Roman"/>
        <family val="1"/>
      </rPr>
      <t xml:space="preserve">
буџет</t>
    </r>
  </si>
  <si>
    <t>За несметан рад Установе и реализацију програмских активности Установе које су предвиђене програмом рада исте, а обзиром да Установа нема систематизована радна места за одржавање хигијене два објекта;
 Процена вредности извршена је на основу цена услуга на тржишту.</t>
  </si>
  <si>
    <t>Јул</t>
  </si>
  <si>
    <t>Опрема за домаћинство и угоститељство</t>
  </si>
  <si>
    <r>
      <rPr>
        <b/>
        <sz val="12"/>
        <rFont val="Times New Roman"/>
        <family val="1"/>
      </rPr>
      <t>512252</t>
    </r>
    <r>
      <rPr>
        <sz val="12"/>
        <rFont val="Times New Roman"/>
        <family val="1"/>
      </rPr>
      <t xml:space="preserve">
Опрема
за дом.
И уг.</t>
    </r>
  </si>
  <si>
    <r>
      <rPr>
        <b/>
        <sz val="12"/>
        <rFont val="Times New Roman"/>
        <family val="1"/>
      </rPr>
      <t>512221</t>
    </r>
    <r>
      <rPr>
        <sz val="12"/>
        <rFont val="Times New Roman"/>
        <family val="1"/>
      </rPr>
      <t>-
Адм. Опрема</t>
    </r>
  </si>
  <si>
    <t>Административна Опрема - рачунари
ОРН: 30000000</t>
  </si>
  <si>
    <t>Јун</t>
  </si>
  <si>
    <t>Министарство унутрашњих послова Републике Србије, Сектор за ванредне ситуације – Одељење за ванредне ситуације у Бору је извршио контролу заштите од пожара у згради биоскопа „Звезда“ 25.02.2014.године и на основу истог донео Решење за извршење мера заштите од пожара и једна од мера је замена хидрантске мреже.</t>
  </si>
  <si>
    <t xml:space="preserve"> НАБАВКЕ НА КОЈЕ СЕ ЗАКОН НЕ ПРИМЕЊУЈЕ</t>
  </si>
  <si>
    <t xml:space="preserve">новембар </t>
  </si>
  <si>
    <t xml:space="preserve">Октобар
</t>
  </si>
  <si>
    <t>Набавка је неопходна ради евентуалног квара на возилу као и ради замене делова уколико дође до кварова.
Процена вредности извршена је на основу цена услуга на тржишту.</t>
  </si>
  <si>
    <t xml:space="preserve">Ред.
број </t>
  </si>
  <si>
    <t>Осигурање грађевинског објекта - зграде биоскопа "Звезда" Бор
преузете обавезе - 43.240
обавеза новог осигурања од септембра 2015.г. - 23.581,00</t>
  </si>
  <si>
    <r>
      <rPr>
        <b/>
        <sz val="11"/>
        <rFont val="Times New Roman"/>
        <family val="1"/>
      </rPr>
      <t>421511</t>
    </r>
    <r>
      <rPr>
        <sz val="12"/>
        <rFont val="Times New Roman"/>
        <family val="1"/>
      </rPr>
      <t xml:space="preserve">
Осиг.
Објекта</t>
    </r>
  </si>
  <si>
    <r>
      <t xml:space="preserve">пр.об.43.240
н.об.24.760
___________
</t>
    </r>
    <r>
      <rPr>
        <b/>
        <sz val="12"/>
        <rFont val="Times New Roman"/>
        <family val="1"/>
      </rPr>
      <t>68.000</t>
    </r>
  </si>
  <si>
    <t>септембар</t>
  </si>
  <si>
    <t>Осигурање опреме Установе
преузете обавезе - 101.734
обавеза новог осигурања од септембра 2015.г. - 77.396,00</t>
  </si>
  <si>
    <r>
      <t>пр.об.101.734
н.об.81.266
___________
1</t>
    </r>
    <r>
      <rPr>
        <b/>
        <sz val="12"/>
        <rFont val="Times New Roman"/>
        <family val="1"/>
      </rPr>
      <t>83.000</t>
    </r>
  </si>
  <si>
    <t xml:space="preserve">Осигурање запослених у случају несреће на раду
преузете обавезе - 16.000
обавеза новог осигурања од септембра 2015 - 12.000
</t>
  </si>
  <si>
    <t>Набавка је неопходна ради континуираног осигурања имовине Установе као и набавке нове имовине током 2015.године.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</si>
  <si>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континуираног осигурања објекта Установе (зграда биоскопа "Звезда" Бор).
Процена вредности је утврђена на основу претходне вредности уговора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</si>
  <si>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r>
      <t xml:space="preserve">пр.об.16.000
н.об.12.000
___________
</t>
    </r>
    <r>
      <rPr>
        <b/>
        <sz val="12"/>
        <rFont val="Times New Roman"/>
        <family val="1"/>
      </rPr>
      <t>28.000</t>
    </r>
  </si>
  <si>
    <t xml:space="preserve">Здравствено осигурање запослених 
преузете обавезе - 16.000
обавеза новог осигурања од септембра 2015 - 12.000
</t>
  </si>
  <si>
    <t xml:space="preserve">Набавка је неопходна ради континуираног осигурања запослених од несреће на раду.
Процена вредности је утврђена на основу претходне вредности уговора као као и увида у тржишне цене осигуравајућих кућа, без урачунато пореза на премије сходно члану 6.Закона о порезу на премије неживотног осигурања (Службени гласник РС бр. 135/04) </t>
  </si>
  <si>
    <t xml:space="preserve">Набавка је неопходна ради континуираног осигурања запослених од последица тежих болести и хируршких интервенција запослених  у Установи.
Процена вредности је утврђена на основу претходне вредности уговора као као и увида у тржишне цене осигуравајућих кућа, без урачунато пореза на премије сходно члану 6.Закона о порезу на премије неживотног осигурања (Службени гласник РС бр. 135/04) </t>
  </si>
  <si>
    <r>
      <rPr>
        <b/>
        <sz val="12"/>
        <rFont val="Times New Roman"/>
        <family val="1"/>
      </rPr>
      <t>421522</t>
    </r>
    <r>
      <rPr>
        <sz val="12"/>
        <rFont val="Times New Roman"/>
        <family val="1"/>
      </rPr>
      <t xml:space="preserve">
осиг.
Запосл.</t>
    </r>
  </si>
  <si>
    <t>Осигурање према трећим лицима - посетиоцима културних десавања у организацији Установе</t>
  </si>
  <si>
    <t>фебруар</t>
  </si>
  <si>
    <t>септембар
децембар</t>
  </si>
  <si>
    <r>
      <rPr>
        <b/>
        <sz val="12"/>
        <rFont val="Times New Roman"/>
        <family val="1"/>
      </rPr>
      <t>421523</t>
    </r>
    <r>
      <rPr>
        <sz val="12"/>
        <rFont val="Times New Roman"/>
        <family val="1"/>
      </rPr>
      <t xml:space="preserve">
Осигур.
Према
трећим
лицима
</t>
    </r>
  </si>
  <si>
    <t xml:space="preserve">Набавка је неопходна ради осигурања посетилаца програма које организује Установа.
Процена вредности је утврђена на основу увида у тржишне цене осигуравајућих кућа без урачунато пореза на премије сходно члану 6.Закона о порезу на премије неживотног осигурања (Службени гласник РС бр. 135/04) </t>
  </si>
  <si>
    <t>Набавка је неопходна ради редовног осигурања приликом регистрације.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</si>
  <si>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Набавка је неопходна ради осигурања возила услед крађе, уништења, несрећног случаја.
Процена вредности је утврђена на основу анализе ове врсте трошкова из претходних година као и на основу увида у тржишне цене осигуравајућих кућа на коју је извршен обрачун пореза на премије осигурања од 5% сходно члану 5. Закона о порезу на премије неживотног осигурања (Службени гласник РС бр. 135/04)</t>
  </si>
  <si>
    <t>Закуп бине за програме на отвореном простору</t>
  </si>
  <si>
    <t>Лепак - 
Уложак коцка за папир  
Каро папир 
сталак за селотејп 
Гумице
Стикери 
Рибон 
Папир у боји
Шихтана књига
Маказе 
Расхефтивач
Омоти за ЦД и ДВД
Чаше за оловке
ОРН: 30192000</t>
  </si>
  <si>
    <t xml:space="preserve">Набавка се спроводи ради обављања редовних активности прописаних законом и предвиђених систематизацијом радних места Установе. Процена количина је извршена на основу анализе потрошње претходне три године.
Процена вредности је утврђена на основу процене потребне количине материјала и анализе цена из уговора из претходнe године, као и увидом у актуелне цене различитих понуђача преко интернета и малопродајних објеката.
</t>
  </si>
  <si>
    <t xml:space="preserve">фебруар
</t>
  </si>
  <si>
    <t>Канцeларијски материјал:
папир за штампање
папир за матр.шт.
Налози за пренос 
налози за исплату
уплатнице
Регистратори 
фасцикле 
коверте
признанице
отпремнице 
реверси
ЦД 
ДВД 
Маркери.
Оловке 
Хефталице 
бушилице 
Кламерице 
Спајалице
Белило
Свеске 
Шпенадле 
Путни налози
Индиго
Деловодници
Селотејп
ОРН: 30192000</t>
  </si>
  <si>
    <t>Канцeларијски материјал:
папир за штампање
папир за матр.шт
Налози за пренос 
налози за исплату 
уплатнице
Регистратори 
фасцикле
коверте
признанице
отпремнице
реверси 
ЦД 
ДВД 
Маркери
Оловке 
Хефталице 
бушилице 
Кламерице 
Спајалице
Белило
Свеске 
Путни налози 
Деловодници 
Селотејп 
Лепак
Уложак коцка за папир  
ОРН: 30192000</t>
  </si>
  <si>
    <t>Каро папир
Стикери 
Рибон 
Папир у боји 
Омоти за ЦД и ДВД 
Чаше за оловке 
ОРН: 30192000</t>
  </si>
  <si>
    <t xml:space="preserve">Фебруар
</t>
  </si>
  <si>
    <t>Биодекорација 
1. Цветни аранжмани за програме (академије, позоришне представе, концерте, трибине, Фестивале и остале манифестације и програме у организацији Установе) - 10.000
2.Венци за погребе - 6.667</t>
  </si>
  <si>
    <t>Стручна литература за потребе запослених
1. Стручна литература за потребе Сектора администартивно финансијских послова - 52.500
2. Стручна литература за потребе КУД "Бор" - 10.000
3.Стручна литература за потребе организатора програма- 10.000
4. Стручна лиетаратура за потребе техничке службе - 5.833
5. Стручна литература за потребе кинопослова - 5.000</t>
  </si>
  <si>
    <t>Стручна литература за потребе запослених и то:
Стручна литература за потребе организатора програма и за потребе техничке службе, противпожарне заштите и др.</t>
  </si>
  <si>
    <t>Гориво за службено возило Опел астра  и то:
1. Бензин
2. Плин
- за функционисанје Установе: 83.333
- Едукативна делатност: 5.750
- Такмичење рецитатора : 8.000
- Сусрети села , за села учеснике манифестације: 125.000 
ОРН: 09100000</t>
  </si>
  <si>
    <t>Гориво за службено возило Опел астра  и то:
1. Бензин
2. Плин
- за функционисанје Установе: 83.333
ОРН: 09100000</t>
  </si>
  <si>
    <t>Мазива за службено возило Опел астра за функционисање установе
ОРН: 09100000</t>
  </si>
  <si>
    <r>
      <rPr>
        <b/>
        <sz val="11"/>
        <rFont val="Times New Roman"/>
        <family val="1"/>
      </rPr>
      <t>426413</t>
    </r>
    <r>
      <rPr>
        <sz val="11"/>
        <rFont val="Times New Roman"/>
        <family val="1"/>
      </rPr>
      <t xml:space="preserve">
Мазива</t>
    </r>
  </si>
  <si>
    <t>Остали материјалио  за службено возило Опел астра за функционисање установе
ОРН: 09100000</t>
  </si>
  <si>
    <r>
      <rPr>
        <b/>
        <sz val="11"/>
        <rFont val="Times New Roman"/>
        <family val="1"/>
      </rPr>
      <t>426491</t>
    </r>
    <r>
      <rPr>
        <sz val="11"/>
        <rFont val="Times New Roman"/>
        <family val="1"/>
      </rPr>
      <t xml:space="preserve">
Остали
мат.за
служб.
Возило</t>
    </r>
  </si>
  <si>
    <r>
      <rPr>
        <b/>
        <sz val="12"/>
        <rFont val="Times New Roman"/>
        <family val="1"/>
      </rPr>
      <t>426621</t>
    </r>
    <r>
      <rPr>
        <sz val="12"/>
        <rFont val="Times New Roman"/>
        <family val="1"/>
      </rPr>
      <t xml:space="preserve">
матер. за културу</t>
    </r>
  </si>
  <si>
    <t xml:space="preserve">Материјал  за културу:
- за едукативну делатност Установе: 41.667
- за ношње КУД "Бор": 58.333
- за откуп ношњи за КУД"Бор": 50.000
</t>
  </si>
  <si>
    <t>Материјал За културу:
- за едукативну делатност: 12.500,00 (лептир машне за хор)
- за откуп ношњи за КУД "Бор": 83.333</t>
  </si>
  <si>
    <t>Неопходни материјал за реализацију едукативне делатности Установе и несметаног рада КУД"Бор"; 
Процена вредности извршена је на основу цена на тржишту.</t>
  </si>
  <si>
    <r>
      <rPr>
        <b/>
        <sz val="12"/>
        <rFont val="Times New Roman"/>
        <family val="1"/>
      </rPr>
      <t>426811</t>
    </r>
    <r>
      <rPr>
        <sz val="12"/>
        <rFont val="Times New Roman"/>
        <family val="1"/>
      </rPr>
      <t xml:space="preserve">
матер. за чишћење
</t>
    </r>
  </si>
  <si>
    <t>Материјал за хигијену за функционисање Установе:
1. мер за стакло 
2. Тоалет папир 
3. Сона киселина 
4. Течност за судове
5. Метле 
6. МОП ресе 
7. МОП 
9. Течни сапуни
10. Крпе микрофибер - 
11. Трулекс крпе
12. Рукавице 
13. Корпице за ВЦ шољу - 
14. Доместос 
15. Кесе за ђубре 
16. Сапуни
17. Течност за подове - 
18. Течност за санитарије - 
19. Кофе
20. Течност за цеви 
21. Сунђери 
22. Жице за рибање
ОРН: 24000000</t>
  </si>
  <si>
    <t>Материјал за хигијену за функционисање Установе: 
1. мер за стакло 
2. Тоалет папир 
3. Сона киселина 
4. Течност за судове 
5. Метле 
6. МОП ресе 
7. МОП 
9. Течни сапуни 
10. Крпе микрофибер - 
11. Трулекс крпе 
12. Рукавице -  
13. Корпице за ВЦ шољу - 
14. Доместос 
15. Кесе за ђубре 
16. Сапуни
17. Течност за подове - 
18. Течност за санитарије - 
19. Кофе
20. Течност за цеви  
21. Сунђери
ОРН: 24000000</t>
  </si>
  <si>
    <t xml:space="preserve">Материјал -пиће
1. Функционисање Установе: 12.500
2. Такмичење рецитатора: 1.667
3. Сусрети села за села учеснике: 83.334
4. Сабори у селима (5 Сабора): 75.000
5. Дан матерњег језика: 4.333
6. Фестивал влашке песме: 15.583
7. Позоришне представе: 17.208
8. Концерти: 11.958
ОРН: 15000000 </t>
  </si>
  <si>
    <t xml:space="preserve">Материјал -пиће
1. Функционисање Установе: 12.500
2. Едукативна делатност: 16.667
3. Позоришне представе: 17.208
4. Концерти: 11.959
ОРН: 15000000 </t>
  </si>
  <si>
    <r>
      <t xml:space="preserve">Материјал -храна
</t>
    </r>
    <r>
      <rPr>
        <b/>
        <sz val="12"/>
        <rFont val="Times New Roman"/>
        <family val="1"/>
      </rPr>
      <t>Партија 1</t>
    </r>
    <r>
      <rPr>
        <sz val="12"/>
        <rFont val="Times New Roman"/>
        <family val="1"/>
      </rPr>
      <t xml:space="preserve">. Храна за функционисање Установе(слане и слатке грицкалице, шећер и др.): 12.500
</t>
    </r>
    <r>
      <rPr>
        <b/>
        <sz val="12"/>
        <rFont val="Times New Roman"/>
        <family val="1"/>
      </rPr>
      <t>Партија 11</t>
    </r>
    <r>
      <rPr>
        <sz val="12"/>
        <rFont val="Times New Roman"/>
        <family val="1"/>
      </rPr>
      <t xml:space="preserve">. Едукативна делатност (сендвичи за полазнике радионица): 25.000
</t>
    </r>
    <r>
      <rPr>
        <b/>
        <sz val="12"/>
        <rFont val="Times New Roman"/>
        <family val="1"/>
      </rPr>
      <t>Партија 7</t>
    </r>
    <r>
      <rPr>
        <sz val="12"/>
        <rFont val="Times New Roman"/>
        <family val="1"/>
      </rPr>
      <t xml:space="preserve">. Гостујуће позоришне представе: 17.208
</t>
    </r>
    <r>
      <rPr>
        <b/>
        <sz val="12"/>
        <rFont val="Times New Roman"/>
        <family val="1"/>
      </rPr>
      <t>Партија 8</t>
    </r>
    <r>
      <rPr>
        <sz val="12"/>
        <rFont val="Times New Roman"/>
        <family val="1"/>
      </rPr>
      <t xml:space="preserve">. Концерти - 11.958
</t>
    </r>
    <r>
      <rPr>
        <b/>
        <sz val="12"/>
        <rFont val="Times New Roman"/>
        <family val="1"/>
      </rPr>
      <t>Партија 9</t>
    </r>
    <r>
      <rPr>
        <sz val="12"/>
        <rFont val="Times New Roman"/>
        <family val="1"/>
      </rPr>
      <t xml:space="preserve">. Јубилеј КУД "Бор" - кетеринг: 41.667
</t>
    </r>
    <r>
      <rPr>
        <b/>
        <sz val="12"/>
        <rFont val="Times New Roman"/>
        <family val="1"/>
      </rPr>
      <t>Партија 10</t>
    </r>
    <r>
      <rPr>
        <sz val="12"/>
        <rFont val="Times New Roman"/>
        <family val="1"/>
      </rPr>
      <t>. Фестивал фолклора - кетеринг: 37.334
ОРН: 15000000</t>
    </r>
  </si>
  <si>
    <t>Неопходан алат и инвентар за редовно пословање Установе; 
Процена вредности извршена је на основу цена на тржишту.</t>
  </si>
  <si>
    <t>Материјал за посебне намене
(потрошни материјал)
1. Браве - 
2. Прикључци- 
3. Продужне кабле -
4. Сијалице -
5. Грла за сијалице 
6. Батерије 
7. Утичнице 
8. Цилиндри 
9. Пловак
10 Казанчићи 
11. Четке 
12. Фарбе и полудисперзије
 ОРН: 31000000</t>
  </si>
  <si>
    <t>Алат и инвентар
1. Вирбле 
2. Бургије
3. Лемилице
4. Алат за сцену
5. Алат за кинокабину
6.Инвентар за канцеларије
7. Инвентар за озвучење
8. Инвентар за биоскоп
9. Инвентар за КУД</t>
  </si>
  <si>
    <r>
      <rPr>
        <b/>
        <sz val="12"/>
        <rFont val="Times New Roman"/>
        <family val="1"/>
      </rPr>
      <t>426913</t>
    </r>
    <r>
      <rPr>
        <sz val="12"/>
        <rFont val="Times New Roman"/>
        <family val="1"/>
      </rPr>
      <t xml:space="preserve">
Алат и
инвентар</t>
    </r>
  </si>
  <si>
    <t>Услуге одржавања рачунара и програма за књиговодство и ажурирање у складу са Законским обавезама - функционисање Установе
ОРН: 50312000</t>
  </si>
  <si>
    <r>
      <t xml:space="preserve">423291
</t>
    </r>
    <r>
      <rPr>
        <sz val="12"/>
        <rFont val="Times New Roman"/>
        <family val="1"/>
      </rPr>
      <t>Услуге
одрж.
сајта</t>
    </r>
  </si>
  <si>
    <r>
      <t xml:space="preserve">423321
</t>
    </r>
    <r>
      <rPr>
        <sz val="12"/>
        <rFont val="Times New Roman"/>
        <family val="1"/>
      </rPr>
      <t>Услуге
образ.и усавр.
Запосл.</t>
    </r>
  </si>
  <si>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1. Функционисање Установе 83.333
2. Едукација Драмски студио- 16.667
</t>
  </si>
  <si>
    <t xml:space="preserve">Услуге образовања и усавршавања запослених - Котизације за учешће на семинарима, Фестивалима, такмичењима, котизације за административно финансијски сектор.:
1. Функционисање Установе: 25.000
2. Едукација -42.000 за школу гитаре
</t>
  </si>
  <si>
    <r>
      <rPr>
        <b/>
        <sz val="12"/>
        <rFont val="Times New Roman"/>
        <family val="1"/>
      </rPr>
      <t xml:space="preserve">423419
</t>
    </r>
    <r>
      <rPr>
        <sz val="12"/>
        <rFont val="Times New Roman"/>
        <family val="1"/>
      </rPr>
      <t>остале
услуге штамп.</t>
    </r>
  </si>
  <si>
    <t>5. Штампање проспеката, диплома и захвалницаза јубилеј КУД "Бор"- 50.000
ОРН: 79800000</t>
  </si>
  <si>
    <t xml:space="preserve">Услуге штампања:
1.За Фестивал Влашке песме(флајер,позивнице, Дипломе и захвалнице: 16.667
2. Штампање диплома и захвалница: 967
</t>
  </si>
  <si>
    <t>Уговор са Агенцијом за чишћење објеката</t>
  </si>
  <si>
    <t>Уговор са агенцијом за консалтинг и менаџмент за едукацију полазника школе гитаре</t>
  </si>
  <si>
    <t>Фебруар
децембар</t>
  </si>
  <si>
    <t>Уговор са агенцијом за консалтинг и менаџмент за едукацију полазника градског хора</t>
  </si>
  <si>
    <t>Уговор са израду сценографије  за  позоришне представе драмског студиа</t>
  </si>
  <si>
    <t>Уговор са агенцијом за консалтинг и менаџмент за корепетицују за КУД "Бор"</t>
  </si>
  <si>
    <t>Уговор са израду сценографије  за програме Установе за функционисање Установе</t>
  </si>
  <si>
    <t>Услуге извођења струје за манифестације Установе на отвореном за функционисање Установе
ОРН: 51112100</t>
  </si>
  <si>
    <t>Надзор за извођење радова и израду планова и пројеката</t>
  </si>
  <si>
    <t>За реализацију програмских активности Установе које су предвиђене програмом рада исте а одржавају се на отвореном простору.
 Процена вредности извршена је на основу цена услуга на тржишту.</t>
  </si>
  <si>
    <t xml:space="preserve">Уговор са агенцијом за консалтинг и менаџмент за стручно оцењивање и то:
1. Општинско такмичење рецитатора - 9.000
2. Окружно такмичење рецитатора - 9.000
3. Оцењеивање аутентичности фолклорног и музичког и сценског извођења за Сусрете села - 40.000
4. Оцењивање аутентичности извођења влашке песме - 46.667
</t>
  </si>
  <si>
    <t>Израда ношњи и опанака за КУД "Бор"</t>
  </si>
  <si>
    <t xml:space="preserve">Угоститељске услуге за:
1. Функционисање Установе: 
ОРН: 55100000
</t>
  </si>
  <si>
    <t xml:space="preserve">Угоститељске услуге за:
1. Смештај учесника Фестивала фолклора - 353.333
2. Смештај чланова жирија за Фестивал Влашке песме - 12.500
ОРН: 55100000
</t>
  </si>
  <si>
    <t>Поклони и награде за:
1. За функционисање Установе - 8.333
2. Плакете за ансамбле фолклора за Фестивал фолклора - 11.700
3. Поклони за гостујуће ансамбле за Фестивал фолклора - 8.333</t>
  </si>
  <si>
    <t>Превоз за маниф. које орг.Установа и на којима учествује Установа
(рецитатори, радионице, пројекти,  Фестивали,  драмски студио за децу, такмичења по Плану и програму Установе 
ОРН: 60172000</t>
  </si>
  <si>
    <t xml:space="preserve">март
</t>
  </si>
  <si>
    <t xml:space="preserve">март
децембар </t>
  </si>
  <si>
    <t xml:space="preserve">Превоз КУД села на манифестације, Фестивали и сабори  у Србији
 ОРН: 60172000
</t>
  </si>
  <si>
    <t>Превоз КУД-а села за манифестацију „Сусрети села“                                      ОРН: 60172000</t>
  </si>
  <si>
    <t xml:space="preserve">Превоз за полазнике Драмског студиа на Фестивал у Крагујевцу
ОРН: 60172000
</t>
  </si>
  <si>
    <t>Позоришне представе за децу и одрасле у организацији  Установе по Плану и програму рада Установе
ОРН: 92312110</t>
  </si>
  <si>
    <t>Концерти  џез, блуз, поп, рок етно, народне и друге  врсте музике у организацији и по Плану и програму рада Установе
ОРН: 92312100</t>
  </si>
  <si>
    <t>Прог. у реал. Уст.који не подлежу Јавним набавкама
- путни трошкови за учеснике Фестивала Влашке изворне песме уз обрачун од 1.1904762 са нормираним трошковима од 20% 
ОРН: 92312100</t>
  </si>
  <si>
    <t>Концерти  поп, рок, џез, блуз,world music, етно, народне, староградске, трубачи и остале  музике у организацији  и по Плану и програму рада Установе: 666.667 и ангажовање оркестра за Фестивал влашке песме : 108.333
ОРН: 92312100</t>
  </si>
  <si>
    <t xml:space="preserve">Контрола и надзор радова у згради биоскопа "Звезда"
Процењена вредност утврђена је на основу цена на тржишту за наведене услуге. </t>
  </si>
  <si>
    <t>Поправке и одржавање зграде биоскопа "Звезда"</t>
  </si>
  <si>
    <r>
      <rPr>
        <b/>
        <sz val="12"/>
        <rFont val="Times New Roman"/>
        <family val="1"/>
      </rPr>
      <t>425119</t>
    </r>
    <r>
      <rPr>
        <sz val="12"/>
        <rFont val="Times New Roman"/>
        <family val="1"/>
      </rPr>
      <t xml:space="preserve">
Остале
поправ.
И одр.</t>
    </r>
  </si>
  <si>
    <t>Поправке и одржавање службеног возила и сервис возила</t>
  </si>
  <si>
    <t xml:space="preserve">Обавезан технички преглед возила приликом регистрације  и обавезан годишњи сервис службеног возила </t>
  </si>
  <si>
    <t>Поправке и одржавање рачунарске опреме и снабдевање Установе са кертриџима
ОРН: 50312000</t>
  </si>
  <si>
    <t>Попр. и одржавање опреме за култ. – озвучење и расвета и апарати у биоск.у и згради муз.школе на сцени и у сали и опреме за пуштање филмова: 83.333 и ношње за КУД"Бор" 166.667
ОРН: 50300000</t>
  </si>
  <si>
    <t>Радови на изради унутрашње хидрантске мреже у згради биоскопа "Звезда"</t>
  </si>
  <si>
    <t>Фотографска опрема : Објектив за фотоапарат и фотоапарат</t>
  </si>
  <si>
    <t>512242
Фотогр.
Опрема</t>
  </si>
  <si>
    <t>НЕМАТЕРИЈАЛНА ИМОВИНА</t>
  </si>
  <si>
    <t>Компјутерски софтвер - 
програм за књиговодство,
 плате, ликвидатуру,
основна средства, РИНО
регистар запослених</t>
  </si>
  <si>
    <t>Зграде и грађевински објекти</t>
  </si>
  <si>
    <t>Пројекат за санацију крова и кровног покривача зграде биоскопа</t>
  </si>
  <si>
    <t>МАТЕРИЈАЛ</t>
  </si>
  <si>
    <t>Неопходни материјал за службено возило за функционисање Установе;
Процена вредности извршена је на основу цена на тржишту.</t>
  </si>
  <si>
    <t>Материјал за посебне намене
(потрошни материјал)
1. Браве
2. Прикључци
3. Продужне кабле 
4. Сијалице 
5. Грла за сијалице
6. Батерије 
7. Утичнице 
8. Цилиндри 
9. Пловак 
10 Казанчићи 
 ОРН: 31000000</t>
  </si>
  <si>
    <r>
      <rPr>
        <b/>
        <sz val="12"/>
        <rFont val="Times New Roman"/>
        <family val="1"/>
      </rPr>
      <t>426821</t>
    </r>
    <r>
      <rPr>
        <sz val="12"/>
        <rFont val="Times New Roman"/>
        <family val="1"/>
      </rPr>
      <t xml:space="preserve">
храна</t>
    </r>
  </si>
  <si>
    <r>
      <rPr>
        <b/>
        <sz val="12"/>
        <rFont val="Times New Roman"/>
        <family val="1"/>
      </rPr>
      <t xml:space="preserve">01
</t>
    </r>
    <r>
      <rPr>
        <sz val="12"/>
        <rFont val="Times New Roman"/>
        <family val="1"/>
      </rPr>
      <t xml:space="preserve">буџет
</t>
    </r>
  </si>
  <si>
    <r>
      <t xml:space="preserve">423911
</t>
    </r>
    <r>
      <rPr>
        <sz val="12"/>
        <rFont val="Times New Roman"/>
        <family val="1"/>
      </rPr>
      <t>Остале 
опште
услуге</t>
    </r>
    <r>
      <rPr>
        <b/>
        <sz val="12"/>
        <rFont val="Times New Roman"/>
        <family val="1"/>
      </rPr>
      <t xml:space="preserve">
</t>
    </r>
  </si>
  <si>
    <r>
      <t xml:space="preserve">424221 </t>
    </r>
    <r>
      <rPr>
        <sz val="12"/>
        <rFont val="Times New Roman"/>
        <family val="1"/>
      </rPr>
      <t>Специјализ. услуге</t>
    </r>
  </si>
  <si>
    <r>
      <rPr>
        <b/>
        <sz val="12"/>
        <rFont val="Times New Roman"/>
        <family val="1"/>
      </rPr>
      <t>ЈНМВ</t>
    </r>
    <r>
      <rPr>
        <sz val="12"/>
        <rFont val="Times New Roman"/>
        <family val="1"/>
      </rPr>
      <t xml:space="preserve">
8
и
прегов.
пост.
Без
 објављ.
5</t>
    </r>
  </si>
  <si>
    <r>
      <t xml:space="preserve">424221 </t>
    </r>
    <r>
      <rPr>
        <sz val="12"/>
        <rFont val="Times New Roman"/>
        <family val="1"/>
      </rPr>
      <t>Специјал. услуге</t>
    </r>
  </si>
  <si>
    <r>
      <rPr>
        <b/>
        <sz val="12"/>
        <rFont val="Times New Roman"/>
        <family val="1"/>
      </rPr>
      <t xml:space="preserve">Партија 6. </t>
    </r>
    <r>
      <rPr>
        <sz val="12"/>
        <rFont val="Times New Roman"/>
        <family val="1"/>
      </rPr>
      <t xml:space="preserve">Дан матерњег језика (слане и слатке грицкалице, шећер и </t>
    </r>
    <r>
      <rPr>
        <b/>
        <sz val="12"/>
        <rFont val="Times New Roman"/>
        <family val="1"/>
      </rPr>
      <t>др): 8.333
Партија 7.</t>
    </r>
    <r>
      <rPr>
        <sz val="12"/>
        <rFont val="Times New Roman"/>
        <family val="1"/>
      </rPr>
      <t xml:space="preserve"> Гостујуће позоришне представе (слане и слатке грицкалице, шећер и др): 17.208
</t>
    </r>
    <r>
      <rPr>
        <b/>
        <sz val="12"/>
        <rFont val="Times New Roman"/>
        <family val="1"/>
      </rPr>
      <t>Партија 8</t>
    </r>
    <r>
      <rPr>
        <sz val="12"/>
        <rFont val="Times New Roman"/>
        <family val="1"/>
      </rPr>
      <t xml:space="preserve">. Концерти (слане и слатке грицкалице, шећер и др) - 11.958
</t>
    </r>
    <r>
      <rPr>
        <b/>
        <sz val="12"/>
        <rFont val="Times New Roman"/>
        <family val="1"/>
      </rPr>
      <t>Партија 9.</t>
    </r>
    <r>
      <rPr>
        <sz val="12"/>
        <rFont val="Times New Roman"/>
        <family val="1"/>
      </rPr>
      <t xml:space="preserve"> Јубилеј КУД "Бор" - кетеринг: 125.000
</t>
    </r>
    <r>
      <rPr>
        <b/>
        <sz val="12"/>
        <rFont val="Times New Roman"/>
        <family val="1"/>
      </rPr>
      <t>Партија 10.</t>
    </r>
    <r>
      <rPr>
        <sz val="12"/>
        <rFont val="Times New Roman"/>
        <family val="1"/>
      </rPr>
      <t xml:space="preserve"> Фестивал фолклора- кетеринг: 212.667
ОРН: 15000000</t>
    </r>
  </si>
  <si>
    <r>
      <t xml:space="preserve">Материјал -храна
</t>
    </r>
    <r>
      <rPr>
        <b/>
        <sz val="12"/>
        <rFont val="Times New Roman"/>
        <family val="1"/>
      </rPr>
      <t>Партија 1</t>
    </r>
    <r>
      <rPr>
        <sz val="12"/>
        <rFont val="Times New Roman"/>
        <family val="1"/>
      </rPr>
      <t xml:space="preserve">.Храна за функционисање Установе (слане и слатке грицкалице, шећер и др): 12.500
</t>
    </r>
    <r>
      <rPr>
        <b/>
        <sz val="12"/>
        <rFont val="Times New Roman"/>
        <family val="1"/>
      </rPr>
      <t>Партија 2</t>
    </r>
    <r>
      <rPr>
        <sz val="12"/>
        <rFont val="Times New Roman"/>
        <family val="1"/>
      </rPr>
      <t xml:space="preserve">. Такмичење рецитатора (сендвичи: </t>
    </r>
    <r>
      <rPr>
        <b/>
        <sz val="12"/>
        <rFont val="Times New Roman"/>
        <family val="1"/>
      </rPr>
      <t>5.000
Партија 3</t>
    </r>
    <r>
      <rPr>
        <sz val="12"/>
        <rFont val="Times New Roman"/>
        <family val="1"/>
      </rPr>
      <t xml:space="preserve">.Сусрети села за села учеснике манифестације (храна на терену на месту одржавања): 166.667
</t>
    </r>
    <r>
      <rPr>
        <b/>
        <sz val="12"/>
        <rFont val="Times New Roman"/>
        <family val="1"/>
      </rPr>
      <t>Партија 4</t>
    </r>
    <r>
      <rPr>
        <sz val="12"/>
        <rFont val="Times New Roman"/>
        <family val="1"/>
      </rPr>
      <t xml:space="preserve">. Сабори у селима (5 Сабора-храна на терену на месту одржавања Сабора): 83.334
</t>
    </r>
    <r>
      <rPr>
        <b/>
        <sz val="12"/>
        <rFont val="Times New Roman"/>
        <family val="1"/>
      </rPr>
      <t>Партија 5</t>
    </r>
    <r>
      <rPr>
        <sz val="12"/>
        <rFont val="Times New Roman"/>
        <family val="1"/>
      </rPr>
      <t xml:space="preserve">. Фестивал Влашке изворне песме (сендвичи за учеснике): 33.333
</t>
    </r>
  </si>
  <si>
    <r>
      <rPr>
        <b/>
        <sz val="12"/>
        <rFont val="Times New Roman"/>
        <family val="1"/>
      </rPr>
      <t>511451</t>
    </r>
    <r>
      <rPr>
        <sz val="12"/>
        <rFont val="Times New Roman"/>
        <family val="1"/>
      </rPr>
      <t xml:space="preserve">
Пројек.
докум.
</t>
    </r>
  </si>
  <si>
    <t xml:space="preserve">Ради прокишњавања и дотрајалости кровног покривача потребна је санација истог. Пре санације неопходно је израдити пројекат.
 Процена вредности извршена је на основу цена услуга на тржишту.
</t>
  </si>
  <si>
    <r>
      <rPr>
        <b/>
        <sz val="12"/>
        <rFont val="Times New Roman"/>
        <family val="1"/>
      </rPr>
      <t>515111</t>
    </r>
    <r>
      <rPr>
        <sz val="12"/>
        <rFont val="Times New Roman"/>
        <family val="1"/>
      </rPr>
      <t xml:space="preserve">
Софтвер</t>
    </r>
  </si>
  <si>
    <r>
      <t xml:space="preserve">425115
</t>
    </r>
    <r>
      <rPr>
        <sz val="12"/>
        <rFont val="Times New Roman"/>
        <family val="1"/>
      </rPr>
      <t>Водовод
и
канализ.</t>
    </r>
  </si>
  <si>
    <t>Надзор за извођење радова на згради биоскопа Звезда
Процена вредности извршена је на основу цена услуга на тржишту.</t>
  </si>
  <si>
    <t>За реализацију програмских активности Установе које су предвиђене програмом рада исте.
 Процена вредности извршена је на основу цена услуга на тржишту.</t>
  </si>
  <si>
    <t>За реализацију програмске активности Дан матерњег језика
 Процена вредности извршена је на основу цена услуга на тржишту.</t>
  </si>
  <si>
    <t>Стручно предавање о пореклу и значају језика за програмску активност Дан матерњег језика</t>
  </si>
  <si>
    <t>За несметан рад КУД"Бор"
Процена вредности извршена је на основу цена услуга на тржишту.</t>
  </si>
  <si>
    <t>Услуге одржавања рачунара и програма за књиговодство и ажурирање у складу са Законским обавезама - функционисање Установе
Преузете обавезе за децембар 2014.год.: 3.600,00
Нове обавезе: 46.400,00
ОРН: 50312000</t>
  </si>
  <si>
    <t>пр. Об.:3.600
нова обав.: 46.400
50000</t>
  </si>
  <si>
    <t>Услуге рекламе на радиу и ТВ обавеза из децембра 2014.године</t>
  </si>
  <si>
    <r>
      <rPr>
        <b/>
        <sz val="12"/>
        <rFont val="Times New Roman"/>
        <family val="1"/>
      </rPr>
      <t>423441</t>
    </r>
    <r>
      <rPr>
        <sz val="12"/>
        <rFont val="Times New Roman"/>
        <family val="1"/>
      </rPr>
      <t xml:space="preserve">
Реклама</t>
    </r>
  </si>
  <si>
    <t xml:space="preserve">Услуге штампања:
1.За функционисање Установе (флајер,позивнице, Дипломе и захвалнице,  Постери и плакати за програме, улазнице за салу музичке школе, улазнице за програме ван Музичке школе, Биллтени, каталози, монографије, публикације, књига, коричење материјала и др.: 138.000
2. Штампање публикација, плаката, флајера за Едукативну делатност за драмски студио: 66.667,00
3. Штампање посебних кожних фасцикли за Едукативну делатност Установе за градски хор: 8.750
4. Штампање материјала за Дан матерњег језика: 16.667
</t>
  </si>
  <si>
    <r>
      <t xml:space="preserve">
ПЛАН  НАБАВКИ ЗА 2015. годину
</t>
    </r>
    <r>
      <rPr>
        <b/>
        <sz val="12"/>
        <rFont val="Times New Roman"/>
        <family val="1"/>
      </rPr>
      <t>Израђене на основу Финансијског плана Установе број 01-IV/2013 од 14.01.2015.г. који је усклађен са Одлуком о буџету општине Бор за 2015.г. од 30.12.2014.г. број 400-273/2014-I ("Сл.лист општине Бор", бр.32/2014) и Решења о расподели средстава за 2015.годину  број 400-47/2015-III-01 од 14.01.2015.годину, на основу члана 51. Закона о јавним набавкама("Сл.гласник РС" бр. 124/2012) и на основу Правилника о форми и садржини плана набавки и извештаја о извршењу плана набавки број 110-00-3/2013-01 од 27. марта 2013. године</t>
    </r>
    <r>
      <rPr>
        <b/>
        <sz val="14"/>
        <rFont val="Times New Roman"/>
        <family val="1"/>
      </rPr>
      <t xml:space="preserve">
 </t>
    </r>
  </si>
  <si>
    <t>Број: 09/III/2015
У Бору, 14.01.2015.године</t>
  </si>
  <si>
    <t>Установа "Центар за културу општине Бор"
директор
___________________
Драган Илић</t>
  </si>
  <si>
    <t xml:space="preserve">Награде:
1. Награде за рецитаторе - општинско: 5.000, окружно: 4.167 
2.  улица дечијег осмеха- 31.333 (књиге, прибор за ликовно стваралаштво и прибор за рециклажне радове)
3. Награде за "Сусрете села" - 25.000(Пехари и плакетеза прва три места)
4. Награде за Фестивал Влашке песме (првих пет места у две категорије) - новчане награде - нето - 44.000 обрачун са нето на бруто извршен уз примену коефицијента  1,1904762 и нормираних трошкова од 20%
5. Плакете истакнутим члановима КУД "Бор" за јубилеј - 58.500 
</t>
  </si>
  <si>
    <t xml:space="preserve">СТАЛНИ ТРОШКОВИ
</t>
  </si>
  <si>
    <t>Март
децембар</t>
  </si>
  <si>
    <r>
      <t xml:space="preserve">421211
</t>
    </r>
    <r>
      <rPr>
        <sz val="12"/>
        <rFont val="Times New Roman"/>
        <family val="1"/>
      </rPr>
      <t>Услуге
ел.енер.</t>
    </r>
  </si>
  <si>
    <t>Услуге електричне енергије
преузете обавезе за децембар 2014.: 16.000
јануар и фебруар 2015.год.: 32.000</t>
  </si>
  <si>
    <r>
      <t xml:space="preserve">пр.об. 57.600
н.об. 147.400
___________
</t>
    </r>
    <r>
      <rPr>
        <b/>
        <sz val="12"/>
        <rFont val="Times New Roman"/>
        <family val="1"/>
      </rPr>
      <t>205.000</t>
    </r>
  </si>
  <si>
    <t>Набавка је неопходна ради континуиране набавке електричне енергије за објекат Установе (зграда биоскопа "Звезда" Бор).
Процена вредности је утврђена на основу увида у тржишне цене електричне енергије по киловат часу.</t>
  </si>
  <si>
    <t>Услуге интернета
преузете обавезе за децембар 2014.: 2.500
јануар и фебруар 2015.г. 5.000</t>
  </si>
  <si>
    <r>
      <t>пр.об. 9.000
н.об. 28.900
___________</t>
    </r>
    <r>
      <rPr>
        <b/>
        <sz val="12"/>
        <rFont val="Times New Roman"/>
        <family val="1"/>
      </rPr>
      <t>37.900</t>
    </r>
  </si>
  <si>
    <r>
      <t xml:space="preserve">421412
</t>
    </r>
    <r>
      <rPr>
        <sz val="12"/>
        <rFont val="Times New Roman"/>
        <family val="1"/>
      </rPr>
      <t>Услуге
интернета</t>
    </r>
  </si>
  <si>
    <r>
      <t xml:space="preserve">421414
</t>
    </r>
    <r>
      <rPr>
        <sz val="12"/>
        <rFont val="Times New Roman"/>
        <family val="1"/>
      </rPr>
      <t>Услуге
мобилне
телеф.</t>
    </r>
  </si>
  <si>
    <t>Услуге мобилне телефоније
преузете обавезе за децембар 2014: 5.833
јануар и фебруар 2015: 11.666</t>
  </si>
  <si>
    <t>Набавка је неопходна ради континуиране набавке интернет услуга ради несметаног рада Установе, сајта Установе, маркетинга, као и праћења информација о културним дешавањима у земљи и иностарнству, праћењу законских регулатива и др.
Процена вредности је утврђена на основу увида у тржишне цене.</t>
  </si>
  <si>
    <t>Набавка је неопходна ради ефикаснијег пословања и комуникације запослених, као и комуникације са извођачима програма и у вези програмских активности Установе.
Процена вредности је утврђена на основу увида у тржишне цене као и лимитираних средстава оснивача.</t>
  </si>
  <si>
    <t>Набавка је неопходна ради ефикаснијег пословања и комуникације запослених, као и комуникације са извођачима програма и у вези програмских активности Установе.
Процена вредности је утврђена на основу увида у тржишне цене.</t>
  </si>
  <si>
    <t>Услуге мобилне телефоније
преузете обавезе за децембар 2014:2.500
јануар и фебруар 2015: 6.000</t>
  </si>
  <si>
    <r>
      <t xml:space="preserve">пр.об. 8.500
н.об. 71.500
_________
</t>
    </r>
    <r>
      <rPr>
        <b/>
        <sz val="12"/>
        <rFont val="Times New Roman"/>
        <family val="1"/>
      </rPr>
      <t>80.000</t>
    </r>
  </si>
  <si>
    <r>
      <t xml:space="preserve">пр.об.21.000
н.об. 63.000
___________
</t>
    </r>
    <r>
      <rPr>
        <b/>
        <sz val="12"/>
        <rFont val="Times New Roman"/>
        <family val="1"/>
      </rPr>
      <t>84.000</t>
    </r>
  </si>
  <si>
    <t>Набавка је неопходна ради ефикаснијег пословања Установе.
Процена вредности је утврђена на основу увида у тржишне цене без ПДВ ослобођено по члану 25. Закона о ПДВ</t>
  </si>
  <si>
    <t xml:space="preserve">Услуге брзе поште
</t>
  </si>
  <si>
    <r>
      <rPr>
        <b/>
        <sz val="12"/>
        <rFont val="Times New Roman"/>
        <family val="1"/>
      </rPr>
      <t>421422</t>
    </r>
    <r>
      <rPr>
        <sz val="11"/>
        <rFont val="Times New Roman"/>
        <family val="1"/>
      </rPr>
      <t xml:space="preserve">
Услуге
брзе
поште</t>
    </r>
  </si>
  <si>
    <t xml:space="preserve">Услуге брзе поште
преузете обавезе: 6.000
нове обавезе: 14.000
</t>
  </si>
  <si>
    <r>
      <t xml:space="preserve">пр.об.6.000
н.об.: 14.000
__________
</t>
    </r>
    <r>
      <rPr>
        <b/>
        <sz val="12"/>
        <rFont val="Times New Roman"/>
        <family val="1"/>
      </rPr>
      <t>20.000</t>
    </r>
  </si>
  <si>
    <t>Опрема за културу
Пројектор за програмску активност Драмски студио
ОРН: 31000000</t>
  </si>
</sst>
</file>

<file path=xl/styles.xml><?xml version="1.0" encoding="utf-8"?>
<styleSheet xmlns="http://schemas.openxmlformats.org/spreadsheetml/2006/main">
  <numFmts count="31">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
    <numFmt numFmtId="186" formatCode="#,##0;[Red]#,##0"/>
  </numFmts>
  <fonts count="63">
    <font>
      <sz val="10"/>
      <name val="Arial"/>
      <family val="0"/>
    </font>
    <font>
      <sz val="10"/>
      <name val="Times New Roman"/>
      <family val="1"/>
    </font>
    <font>
      <sz val="9"/>
      <name val="Times New Roman"/>
      <family val="1"/>
    </font>
    <font>
      <b/>
      <sz val="10"/>
      <name val="Times New Roman"/>
      <family val="1"/>
    </font>
    <font>
      <b/>
      <sz val="14"/>
      <name val="Times New Roman"/>
      <family val="1"/>
    </font>
    <font>
      <sz val="8"/>
      <name val="Arial"/>
      <family val="2"/>
    </font>
    <font>
      <sz val="12"/>
      <name val="Times New Roman"/>
      <family val="1"/>
    </font>
    <font>
      <b/>
      <sz val="12"/>
      <name val="Times New Roman"/>
      <family val="1"/>
    </font>
    <font>
      <b/>
      <sz val="9"/>
      <name val="Times New Roman"/>
      <family val="1"/>
    </font>
    <font>
      <sz val="11"/>
      <name val="Times New Roman"/>
      <family val="1"/>
    </font>
    <font>
      <u val="single"/>
      <sz val="16"/>
      <color indexed="8"/>
      <name val="Times New Roman"/>
      <family val="1"/>
    </font>
    <font>
      <sz val="12"/>
      <name val="Arial"/>
      <family val="2"/>
    </font>
    <font>
      <b/>
      <sz val="11"/>
      <name val="Times New Roman"/>
      <family val="1"/>
    </font>
    <font>
      <sz val="16"/>
      <name val="Arial"/>
      <family val="2"/>
    </font>
    <font>
      <b/>
      <sz val="16"/>
      <name val="Times New Roman"/>
      <family val="1"/>
    </font>
    <font>
      <sz val="16"/>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Times New Roman"/>
      <family val="1"/>
    </font>
    <font>
      <b/>
      <sz val="16"/>
      <color indexed="8"/>
      <name val="Arial"/>
      <family val="2"/>
    </font>
    <font>
      <sz val="16"/>
      <color indexed="8"/>
      <name val="Arial"/>
      <family val="2"/>
    </font>
    <font>
      <sz val="16"/>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0000"/>
      <name val="Times New Roman"/>
      <family val="1"/>
    </font>
    <font>
      <b/>
      <sz val="16"/>
      <color rgb="FF000000"/>
      <name val="Arial"/>
      <family val="2"/>
    </font>
    <font>
      <sz val="16"/>
      <color rgb="FF000000"/>
      <name val="Arial"/>
      <family val="2"/>
    </font>
    <font>
      <sz val="16"/>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0000"/>
        <bgColor indexed="64"/>
      </patternFill>
    </fill>
    <fill>
      <patternFill patternType="solid">
        <fgColor theme="0"/>
        <bgColor indexed="64"/>
      </patternFill>
    </fill>
    <fill>
      <patternFill patternType="solid">
        <fgColor rgb="FFDAEEF3"/>
        <bgColor indexed="64"/>
      </patternFill>
    </fill>
    <fill>
      <patternFill patternType="solid">
        <fgColor theme="3" tint="0.7999799847602844"/>
        <bgColor indexed="64"/>
      </patternFill>
    </fill>
    <fill>
      <patternFill patternType="solid">
        <fgColor theme="2" tint="-0.24997000396251678"/>
        <bgColor indexed="64"/>
      </patternFill>
    </fill>
    <fill>
      <patternFill patternType="solid">
        <fgColor theme="6"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medium"/>
      <bottom>
        <color indexed="63"/>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thin"/>
      <right style="medium"/>
      <top style="medium"/>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thin"/>
      <top style="thin"/>
      <bottom>
        <color indexed="63"/>
      </bottom>
    </border>
    <border>
      <left style="medium"/>
      <right style="medium"/>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style="medium"/>
      <right style="thin"/>
      <top style="medium"/>
      <bottom>
        <color indexed="63"/>
      </bottom>
    </border>
    <border>
      <left style="medium"/>
      <right style="medium"/>
      <top>
        <color indexed="63"/>
      </top>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style="thin"/>
      <right style="medium"/>
      <top style="medium"/>
      <bottom style="medium"/>
    </border>
    <border>
      <left style="thin"/>
      <right style="medium"/>
      <top style="thin"/>
      <bottom>
        <color indexed="63"/>
      </bottom>
    </border>
    <border>
      <left>
        <color indexed="63"/>
      </left>
      <right style="thin"/>
      <top style="medium"/>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color indexed="63"/>
      </right>
      <top>
        <color indexed="63"/>
      </top>
      <bottom style="thin"/>
    </border>
    <border>
      <left>
        <color indexed="63"/>
      </left>
      <right style="medium">
        <color rgb="FF000000"/>
      </right>
      <top>
        <color indexed="63"/>
      </top>
      <bottom>
        <color indexed="63"/>
      </bottom>
    </border>
    <border>
      <left>
        <color indexed="63"/>
      </left>
      <right>
        <color indexed="63"/>
      </right>
      <top style="medium">
        <color rgb="FF000000"/>
      </top>
      <bottom>
        <color indexed="63"/>
      </bottom>
    </border>
    <border>
      <left>
        <color indexed="63"/>
      </left>
      <right style="medium">
        <color rgb="FF000000"/>
      </right>
      <top style="medium"/>
      <bottom style="medium"/>
    </border>
    <border>
      <left>
        <color indexed="63"/>
      </left>
      <right style="medium">
        <color rgb="FF000000"/>
      </right>
      <top style="thin"/>
      <bottom>
        <color indexed="63"/>
      </bottom>
    </border>
    <border>
      <left style="medium">
        <color rgb="FF000000"/>
      </left>
      <right style="medium"/>
      <top>
        <color indexed="63"/>
      </top>
      <bottom>
        <color indexed="63"/>
      </bottom>
    </border>
    <border>
      <left>
        <color indexed="63"/>
      </left>
      <right style="medium"/>
      <top style="medium"/>
      <bottom style="thin"/>
    </border>
    <border>
      <left>
        <color indexed="63"/>
      </left>
      <right>
        <color indexed="63"/>
      </right>
      <top style="medium"/>
      <bottom style="thin"/>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border>
    <border>
      <left style="thin"/>
      <right>
        <color indexed="63"/>
      </right>
      <top style="thin"/>
      <bottom>
        <color indexed="63"/>
      </botto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4">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33" borderId="10" xfId="0" applyFont="1" applyFill="1" applyBorder="1"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6" fillId="0" borderId="0" xfId="0" applyFont="1" applyAlignment="1">
      <alignment/>
    </xf>
    <xf numFmtId="0" fontId="59" fillId="0" borderId="0" xfId="0" applyFont="1" applyAlignment="1">
      <alignment/>
    </xf>
    <xf numFmtId="0" fontId="7" fillId="0" borderId="0" xfId="0" applyFont="1" applyAlignment="1">
      <alignment/>
    </xf>
    <xf numFmtId="0" fontId="6" fillId="0" borderId="11" xfId="0" applyFont="1" applyBorder="1" applyAlignment="1">
      <alignment wrapText="1"/>
    </xf>
    <xf numFmtId="0" fontId="6" fillId="34" borderId="12" xfId="0" applyFont="1" applyFill="1" applyBorder="1" applyAlignment="1">
      <alignment wrapText="1"/>
    </xf>
    <xf numFmtId="0" fontId="1" fillId="0" borderId="13" xfId="0" applyFont="1" applyBorder="1" applyAlignment="1">
      <alignment horizontal="center"/>
    </xf>
    <xf numFmtId="0" fontId="6" fillId="34" borderId="14" xfId="0" applyFont="1" applyFill="1" applyBorder="1" applyAlignment="1">
      <alignment wrapText="1"/>
    </xf>
    <xf numFmtId="0" fontId="1" fillId="0" borderId="10" xfId="0" applyFont="1" applyBorder="1" applyAlignment="1">
      <alignment horizontal="center" vertical="center"/>
    </xf>
    <xf numFmtId="4" fontId="1" fillId="0" borderId="10" xfId="0" applyNumberFormat="1" applyFont="1" applyBorder="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0" xfId="0" applyFont="1" applyAlignment="1">
      <alignment horizontal="justify" vertical="center"/>
    </xf>
    <xf numFmtId="0" fontId="0" fillId="0" borderId="0" xfId="0" applyAlignment="1">
      <alignment vertical="center"/>
    </xf>
    <xf numFmtId="0" fontId="1" fillId="0" borderId="10"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34" borderId="14" xfId="0" applyFont="1" applyFill="1" applyBorder="1" applyAlignment="1">
      <alignment vertical="center" wrapText="1"/>
    </xf>
    <xf numFmtId="0" fontId="6" fillId="34" borderId="12" xfId="0" applyFont="1" applyFill="1" applyBorder="1" applyAlignment="1">
      <alignment vertical="center" wrapText="1"/>
    </xf>
    <xf numFmtId="0" fontId="6" fillId="0" borderId="15" xfId="0" applyFont="1" applyBorder="1" applyAlignment="1">
      <alignment vertical="center"/>
    </xf>
    <xf numFmtId="0" fontId="3" fillId="0" borderId="0" xfId="0" applyFont="1" applyAlignment="1">
      <alignment vertical="center"/>
    </xf>
    <xf numFmtId="0" fontId="0" fillId="0" borderId="15" xfId="0" applyBorder="1" applyAlignment="1">
      <alignment/>
    </xf>
    <xf numFmtId="0" fontId="1" fillId="0" borderId="0" xfId="0" applyFont="1" applyBorder="1" applyAlignment="1">
      <alignment/>
    </xf>
    <xf numFmtId="0" fontId="6" fillId="0" borderId="0" xfId="0" applyFont="1" applyBorder="1" applyAlignment="1">
      <alignment/>
    </xf>
    <xf numFmtId="0" fontId="0" fillId="0" borderId="0" xfId="0" applyBorder="1" applyAlignment="1">
      <alignment vertical="center"/>
    </xf>
    <xf numFmtId="0" fontId="0" fillId="0" borderId="0" xfId="0" applyBorder="1" applyAlignment="1">
      <alignment/>
    </xf>
    <xf numFmtId="4" fontId="1" fillId="0" borderId="13" xfId="0" applyNumberFormat="1" applyFont="1" applyBorder="1" applyAlignment="1">
      <alignment vertical="center"/>
    </xf>
    <xf numFmtId="0" fontId="2"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xf>
    <xf numFmtId="0" fontId="1" fillId="0" borderId="13" xfId="0" applyFont="1" applyBorder="1" applyAlignment="1">
      <alignment horizontal="center" wrapText="1"/>
    </xf>
    <xf numFmtId="0" fontId="0" fillId="0" borderId="16" xfId="0" applyBorder="1" applyAlignment="1">
      <alignment/>
    </xf>
    <xf numFmtId="0" fontId="3" fillId="0" borderId="15" xfId="0" applyFont="1" applyBorder="1" applyAlignment="1">
      <alignment horizontal="left" vertical="center" wrapText="1"/>
    </xf>
    <xf numFmtId="0" fontId="6" fillId="0" borderId="10" xfId="0" applyFont="1" applyBorder="1" applyAlignment="1">
      <alignment/>
    </xf>
    <xf numFmtId="0" fontId="6" fillId="0" borderId="13" xfId="0" applyFont="1" applyBorder="1" applyAlignment="1">
      <alignment/>
    </xf>
    <xf numFmtId="0" fontId="3" fillId="0" borderId="17" xfId="0" applyFont="1" applyBorder="1" applyAlignment="1">
      <alignment horizontal="left" vertical="center" wrapText="1"/>
    </xf>
    <xf numFmtId="0" fontId="3" fillId="0" borderId="10" xfId="0" applyFont="1" applyBorder="1" applyAlignment="1">
      <alignment horizontal="left" vertical="center" wrapText="1"/>
    </xf>
    <xf numFmtId="0" fontId="6" fillId="0" borderId="14"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left" vertical="top" wrapText="1"/>
    </xf>
    <xf numFmtId="0" fontId="6" fillId="0" borderId="10" xfId="0" applyFont="1" applyBorder="1" applyAlignment="1">
      <alignment horizontal="left" vertical="center" wrapText="1"/>
    </xf>
    <xf numFmtId="0" fontId="6" fillId="34" borderId="14" xfId="0" applyFont="1" applyFill="1" applyBorder="1" applyAlignment="1">
      <alignment horizontal="left" vertical="center" wrapText="1"/>
    </xf>
    <xf numFmtId="0" fontId="3" fillId="0" borderId="10" xfId="0" applyFont="1" applyBorder="1" applyAlignment="1">
      <alignment horizontal="left" vertical="top" wrapText="1"/>
    </xf>
    <xf numFmtId="0" fontId="6" fillId="0" borderId="10" xfId="0" applyFont="1" applyBorder="1" applyAlignment="1">
      <alignment vertical="center" wrapText="1"/>
    </xf>
    <xf numFmtId="0" fontId="3" fillId="35" borderId="10" xfId="0" applyFont="1" applyFill="1" applyBorder="1" applyAlignment="1">
      <alignment/>
    </xf>
    <xf numFmtId="0" fontId="6" fillId="35" borderId="10" xfId="0" applyFont="1" applyFill="1" applyBorder="1" applyAlignment="1">
      <alignment/>
    </xf>
    <xf numFmtId="0" fontId="7" fillId="35" borderId="10" xfId="0" applyFont="1" applyFill="1" applyBorder="1" applyAlignment="1">
      <alignment vertical="center"/>
    </xf>
    <xf numFmtId="0" fontId="6" fillId="35" borderId="10" xfId="0" applyFont="1" applyFill="1" applyBorder="1" applyAlignment="1">
      <alignment vertical="center"/>
    </xf>
    <xf numFmtId="0" fontId="3" fillId="36" borderId="10" xfId="0" applyFont="1" applyFill="1" applyBorder="1" applyAlignment="1">
      <alignment/>
    </xf>
    <xf numFmtId="0" fontId="6" fillId="36" borderId="10" xfId="0" applyFont="1" applyFill="1" applyBorder="1" applyAlignment="1">
      <alignment/>
    </xf>
    <xf numFmtId="0" fontId="7" fillId="36" borderId="10" xfId="0" applyFont="1" applyFill="1" applyBorder="1" applyAlignment="1">
      <alignment vertical="center"/>
    </xf>
    <xf numFmtId="0" fontId="6" fillId="36" borderId="10" xfId="0" applyFont="1" applyFill="1" applyBorder="1" applyAlignment="1">
      <alignment vertical="center"/>
    </xf>
    <xf numFmtId="0" fontId="6" fillId="0" borderId="10" xfId="0" applyFont="1" applyBorder="1" applyAlignment="1">
      <alignment horizontal="left" vertical="center" wrapText="1"/>
    </xf>
    <xf numFmtId="0" fontId="3" fillId="0" borderId="13" xfId="0" applyFont="1" applyBorder="1" applyAlignment="1">
      <alignment horizontal="left" wrapText="1"/>
    </xf>
    <xf numFmtId="0" fontId="6" fillId="34" borderId="10" xfId="0" applyFont="1" applyFill="1" applyBorder="1" applyAlignment="1">
      <alignment vertical="center" wrapText="1"/>
    </xf>
    <xf numFmtId="0" fontId="6" fillId="34" borderId="10" xfId="0" applyFont="1" applyFill="1" applyBorder="1" applyAlignment="1">
      <alignment horizontal="left" vertical="center" wrapText="1"/>
    </xf>
    <xf numFmtId="0" fontId="3" fillId="0" borderId="10" xfId="0" applyFont="1" applyBorder="1" applyAlignment="1">
      <alignment horizontal="left"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wrapText="1"/>
    </xf>
    <xf numFmtId="0" fontId="7" fillId="0" borderId="20" xfId="0" applyFont="1" applyBorder="1" applyAlignment="1">
      <alignment horizontal="center" wrapText="1"/>
    </xf>
    <xf numFmtId="0" fontId="7" fillId="0" borderId="19" xfId="0" applyFont="1" applyBorder="1" applyAlignment="1">
      <alignment horizontal="center" wrapText="1"/>
    </xf>
    <xf numFmtId="0" fontId="3" fillId="36" borderId="21" xfId="0" applyFont="1" applyFill="1" applyBorder="1" applyAlignment="1">
      <alignment/>
    </xf>
    <xf numFmtId="0" fontId="3" fillId="36" borderId="10" xfId="0" applyFont="1" applyFill="1" applyBorder="1" applyAlignment="1">
      <alignment horizontal="center" vertical="center"/>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horizontal="center" vertical="center"/>
    </xf>
    <xf numFmtId="0" fontId="1" fillId="36" borderId="10" xfId="0" applyFont="1" applyFill="1" applyBorder="1" applyAlignment="1">
      <alignment horizontal="center"/>
    </xf>
    <xf numFmtId="0" fontId="3" fillId="35" borderId="10" xfId="0" applyFont="1" applyFill="1" applyBorder="1" applyAlignment="1">
      <alignment/>
    </xf>
    <xf numFmtId="0" fontId="1" fillId="35" borderId="14" xfId="0" applyFont="1" applyFill="1" applyBorder="1" applyAlignment="1">
      <alignment/>
    </xf>
    <xf numFmtId="4" fontId="1" fillId="35" borderId="10" xfId="0" applyNumberFormat="1" applyFont="1" applyFill="1" applyBorder="1" applyAlignment="1">
      <alignment vertical="center"/>
    </xf>
    <xf numFmtId="0" fontId="1" fillId="35" borderId="10" xfId="0" applyFont="1" applyFill="1" applyBorder="1" applyAlignment="1">
      <alignment vertical="center"/>
    </xf>
    <xf numFmtId="0" fontId="4" fillId="35" borderId="10" xfId="0" applyFont="1" applyFill="1" applyBorder="1" applyAlignment="1">
      <alignment horizontal="center" vertical="center"/>
    </xf>
    <xf numFmtId="0" fontId="1" fillId="35" borderId="10" xfId="0" applyFont="1" applyFill="1" applyBorder="1" applyAlignment="1">
      <alignment/>
    </xf>
    <xf numFmtId="0" fontId="4" fillId="35" borderId="10" xfId="0" applyFont="1" applyFill="1" applyBorder="1" applyAlignment="1">
      <alignment horizontal="center"/>
    </xf>
    <xf numFmtId="0" fontId="1" fillId="36" borderId="0" xfId="0" applyFont="1" applyFill="1" applyBorder="1" applyAlignment="1">
      <alignment/>
    </xf>
    <xf numFmtId="0" fontId="3" fillId="36" borderId="13" xfId="0" applyFont="1" applyFill="1" applyBorder="1" applyAlignment="1">
      <alignment/>
    </xf>
    <xf numFmtId="0" fontId="3" fillId="35" borderId="15" xfId="0" applyFont="1" applyFill="1" applyBorder="1" applyAlignment="1">
      <alignment/>
    </xf>
    <xf numFmtId="4" fontId="1" fillId="36" borderId="10" xfId="0" applyNumberFormat="1" applyFont="1" applyFill="1" applyBorder="1" applyAlignment="1">
      <alignment vertical="center"/>
    </xf>
    <xf numFmtId="0" fontId="1" fillId="36" borderId="10" xfId="0" applyFont="1" applyFill="1" applyBorder="1" applyAlignment="1">
      <alignment vertical="center"/>
    </xf>
    <xf numFmtId="0" fontId="1" fillId="36" borderId="21" xfId="0" applyFont="1" applyFill="1" applyBorder="1" applyAlignment="1">
      <alignment vertical="center"/>
    </xf>
    <xf numFmtId="0" fontId="4" fillId="36" borderId="10" xfId="0" applyFont="1" applyFill="1" applyBorder="1" applyAlignment="1">
      <alignment horizontal="center" vertical="center"/>
    </xf>
    <xf numFmtId="0" fontId="1" fillId="36" borderId="10" xfId="0" applyFont="1" applyFill="1" applyBorder="1" applyAlignment="1">
      <alignment/>
    </xf>
    <xf numFmtId="0" fontId="4" fillId="36" borderId="10" xfId="0" applyFont="1" applyFill="1" applyBorder="1" applyAlignment="1">
      <alignment horizontal="center"/>
    </xf>
    <xf numFmtId="0" fontId="3" fillId="35" borderId="10" xfId="0" applyFont="1" applyFill="1" applyBorder="1" applyAlignment="1">
      <alignment horizontal="center" vertical="center"/>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59" fillId="37" borderId="0" xfId="0" applyFont="1" applyFill="1" applyAlignment="1">
      <alignment horizontal="center"/>
    </xf>
    <xf numFmtId="0" fontId="11" fillId="0" borderId="0" xfId="0" applyFont="1" applyAlignment="1">
      <alignment vertical="center"/>
    </xf>
    <xf numFmtId="0" fontId="60" fillId="0" borderId="0" xfId="0" applyFont="1" applyAlignment="1">
      <alignment/>
    </xf>
    <xf numFmtId="0" fontId="61" fillId="0" borderId="0" xfId="0" applyFont="1" applyAlignment="1">
      <alignment vertical="center"/>
    </xf>
    <xf numFmtId="0" fontId="6" fillId="6" borderId="10" xfId="0" applyFont="1" applyFill="1" applyBorder="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6" borderId="12" xfId="0" applyFont="1" applyFill="1" applyBorder="1" applyAlignment="1">
      <alignment vertical="center" wrapText="1"/>
    </xf>
    <xf numFmtId="0" fontId="6" fillId="6" borderId="11" xfId="0" applyFont="1" applyFill="1" applyBorder="1" applyAlignment="1">
      <alignment wrapText="1"/>
    </xf>
    <xf numFmtId="0" fontId="6" fillId="38" borderId="10" xfId="0" applyFont="1" applyFill="1" applyBorder="1" applyAlignment="1">
      <alignment vertical="center"/>
    </xf>
    <xf numFmtId="0" fontId="4" fillId="38" borderId="10" xfId="0" applyFont="1" applyFill="1" applyBorder="1" applyAlignment="1">
      <alignment/>
    </xf>
    <xf numFmtId="3" fontId="4" fillId="38" borderId="10" xfId="0" applyNumberFormat="1" applyFont="1" applyFill="1" applyBorder="1" applyAlignment="1">
      <alignment/>
    </xf>
    <xf numFmtId="0" fontId="7" fillId="38" borderId="10" xfId="0" applyFont="1" applyFill="1" applyBorder="1" applyAlignment="1">
      <alignment vertical="center"/>
    </xf>
    <xf numFmtId="0" fontId="6" fillId="38" borderId="10" xfId="0" applyFont="1" applyFill="1" applyBorder="1" applyAlignment="1">
      <alignment/>
    </xf>
    <xf numFmtId="0" fontId="6" fillId="13" borderId="10" xfId="0" applyFont="1" applyFill="1" applyBorder="1" applyAlignment="1">
      <alignment vertical="center" wrapText="1"/>
    </xf>
    <xf numFmtId="0" fontId="6" fillId="13" borderId="10" xfId="0" applyFont="1" applyFill="1" applyBorder="1" applyAlignment="1">
      <alignment horizontal="left" vertical="center" wrapText="1"/>
    </xf>
    <xf numFmtId="0" fontId="6" fillId="13" borderId="15" xfId="0" applyFont="1" applyFill="1" applyBorder="1" applyAlignment="1">
      <alignment vertical="center" wrapText="1"/>
    </xf>
    <xf numFmtId="0" fontId="6" fillId="13" borderId="12" xfId="0" applyFont="1" applyFill="1" applyBorder="1" applyAlignment="1">
      <alignment vertical="center" wrapText="1"/>
    </xf>
    <xf numFmtId="0" fontId="3" fillId="16" borderId="10" xfId="0" applyFont="1" applyFill="1" applyBorder="1" applyAlignment="1">
      <alignment horizontal="center" vertical="center"/>
    </xf>
    <xf numFmtId="0" fontId="4" fillId="16" borderId="10" xfId="0" applyFont="1" applyFill="1" applyBorder="1" applyAlignment="1">
      <alignment/>
    </xf>
    <xf numFmtId="0" fontId="6" fillId="4" borderId="14" xfId="0" applyFont="1" applyFill="1" applyBorder="1" applyAlignment="1">
      <alignment wrapText="1"/>
    </xf>
    <xf numFmtId="0" fontId="6" fillId="4" borderId="10" xfId="0" applyFont="1" applyFill="1" applyBorder="1" applyAlignment="1">
      <alignment horizontal="left" vertical="center" wrapText="1"/>
    </xf>
    <xf numFmtId="0" fontId="6" fillId="4" borderId="12" xfId="0" applyFont="1" applyFill="1" applyBorder="1" applyAlignment="1">
      <alignment vertical="center" wrapText="1"/>
    </xf>
    <xf numFmtId="0" fontId="3" fillId="15" borderId="10" xfId="0" applyFont="1" applyFill="1" applyBorder="1" applyAlignment="1">
      <alignment horizontal="center" vertical="center"/>
    </xf>
    <xf numFmtId="0" fontId="4" fillId="15" borderId="15" xfId="0" applyFont="1" applyFill="1" applyBorder="1" applyAlignment="1">
      <alignment/>
    </xf>
    <xf numFmtId="0" fontId="1" fillId="15" borderId="10" xfId="0" applyFont="1" applyFill="1" applyBorder="1" applyAlignment="1">
      <alignment vertical="center"/>
    </xf>
    <xf numFmtId="0" fontId="4" fillId="15" borderId="10" xfId="0" applyFont="1" applyFill="1" applyBorder="1" applyAlignment="1">
      <alignment horizontal="center" vertical="center"/>
    </xf>
    <xf numFmtId="0" fontId="1" fillId="15" borderId="10" xfId="0" applyFont="1" applyFill="1" applyBorder="1" applyAlignment="1">
      <alignment/>
    </xf>
    <xf numFmtId="0" fontId="4" fillId="15" borderId="10" xfId="0" applyFont="1" applyFill="1" applyBorder="1" applyAlignment="1">
      <alignment horizontal="center"/>
    </xf>
    <xf numFmtId="0" fontId="1" fillId="15" borderId="14" xfId="0" applyFont="1" applyFill="1" applyBorder="1" applyAlignment="1">
      <alignment/>
    </xf>
    <xf numFmtId="0" fontId="6" fillId="3" borderId="15" xfId="0" applyFont="1" applyFill="1" applyBorder="1" applyAlignment="1">
      <alignment vertical="center" wrapText="1"/>
    </xf>
    <xf numFmtId="0" fontId="6" fillId="6" borderId="15" xfId="0" applyFont="1" applyFill="1" applyBorder="1" applyAlignment="1">
      <alignment horizontal="left" vertical="center" wrapText="1"/>
    </xf>
    <xf numFmtId="0" fontId="9" fillId="6" borderId="10" xfId="0" applyFont="1" applyFill="1" applyBorder="1" applyAlignment="1">
      <alignment vertical="top" wrapText="1"/>
    </xf>
    <xf numFmtId="0" fontId="3" fillId="0" borderId="15" xfId="0" applyFont="1" applyBorder="1" applyAlignment="1">
      <alignment horizontal="left" vertical="top" wrapText="1"/>
    </xf>
    <xf numFmtId="0" fontId="6" fillId="13" borderId="15" xfId="0" applyFont="1" applyFill="1" applyBorder="1" applyAlignment="1">
      <alignment horizontal="left" vertical="top" wrapText="1"/>
    </xf>
    <xf numFmtId="0" fontId="6" fillId="13" borderId="23" xfId="0" applyFont="1" applyFill="1" applyBorder="1" applyAlignment="1">
      <alignment horizontal="left" vertical="top" wrapText="1"/>
    </xf>
    <xf numFmtId="3" fontId="4" fillId="39" borderId="10" xfId="0" applyNumberFormat="1" applyFont="1" applyFill="1" applyBorder="1" applyAlignment="1">
      <alignment/>
    </xf>
    <xf numFmtId="3" fontId="4" fillId="16" borderId="10" xfId="0" applyNumberFormat="1" applyFont="1" applyFill="1" applyBorder="1" applyAlignment="1">
      <alignment/>
    </xf>
    <xf numFmtId="3" fontId="4" fillId="15" borderId="10" xfId="0" applyNumberFormat="1" applyFont="1" applyFill="1" applyBorder="1" applyAlignment="1">
      <alignment/>
    </xf>
    <xf numFmtId="0" fontId="9" fillId="6" borderId="23" xfId="0" applyFont="1" applyFill="1" applyBorder="1" applyAlignment="1">
      <alignment horizontal="left" vertical="center" wrapText="1"/>
    </xf>
    <xf numFmtId="3" fontId="9" fillId="0" borderId="24" xfId="0" applyNumberFormat="1" applyFont="1" applyBorder="1" applyAlignment="1">
      <alignment vertical="center"/>
    </xf>
    <xf numFmtId="3" fontId="9" fillId="0" borderId="25" xfId="0" applyNumberFormat="1" applyFont="1" applyBorder="1" applyAlignment="1">
      <alignment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wrapText="1"/>
    </xf>
    <xf numFmtId="0" fontId="9" fillId="0" borderId="25" xfId="0" applyFont="1" applyBorder="1" applyAlignment="1">
      <alignment horizontal="center" vertical="center"/>
    </xf>
    <xf numFmtId="0" fontId="9" fillId="0" borderId="25" xfId="0" applyFont="1" applyBorder="1" applyAlignment="1">
      <alignment horizontal="center"/>
    </xf>
    <xf numFmtId="0" fontId="9" fillId="0" borderId="25" xfId="0" applyFont="1" applyBorder="1" applyAlignment="1">
      <alignment horizontal="center" vertical="center" wrapText="1"/>
    </xf>
    <xf numFmtId="0" fontId="9" fillId="0" borderId="25" xfId="0" applyFont="1" applyBorder="1" applyAlignment="1">
      <alignment horizontal="center" vertical="center" wrapText="1"/>
    </xf>
    <xf numFmtId="0" fontId="9" fillId="6" borderId="26" xfId="0" applyFont="1" applyFill="1" applyBorder="1" applyAlignment="1">
      <alignment horizontal="left" vertical="center" wrapText="1"/>
    </xf>
    <xf numFmtId="0" fontId="9" fillId="6" borderId="27" xfId="0" applyFont="1" applyFill="1" applyBorder="1" applyAlignment="1">
      <alignment horizontal="left" vertical="center" wrapText="1"/>
    </xf>
    <xf numFmtId="3" fontId="9" fillId="0" borderId="28" xfId="0" applyNumberFormat="1" applyFont="1" applyBorder="1" applyAlignment="1">
      <alignment vertical="center"/>
    </xf>
    <xf numFmtId="0" fontId="1" fillId="0" borderId="28" xfId="0" applyFont="1" applyBorder="1" applyAlignment="1">
      <alignment horizontal="center" vertical="center" wrapText="1"/>
    </xf>
    <xf numFmtId="0" fontId="9" fillId="0" borderId="28" xfId="0" applyFont="1" applyBorder="1" applyAlignment="1">
      <alignment horizontal="center" vertical="center"/>
    </xf>
    <xf numFmtId="0" fontId="9" fillId="0" borderId="28" xfId="0" applyFont="1" applyBorder="1" applyAlignment="1">
      <alignment horizontal="left" vertical="center" wrapText="1"/>
    </xf>
    <xf numFmtId="0" fontId="9" fillId="0" borderId="28"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top" wrapText="1"/>
    </xf>
    <xf numFmtId="0" fontId="1" fillId="0" borderId="26" xfId="0" applyFont="1" applyBorder="1" applyAlignment="1">
      <alignment horizontal="center" vertical="top" wrapText="1"/>
    </xf>
    <xf numFmtId="0" fontId="9" fillId="0" borderId="26" xfId="0" applyFont="1" applyBorder="1" applyAlignment="1">
      <alignment horizontal="center" vertical="top" wrapText="1"/>
    </xf>
    <xf numFmtId="0" fontId="1" fillId="0" borderId="26" xfId="0" applyFont="1" applyBorder="1" applyAlignment="1">
      <alignment horizontal="center" vertical="top" wrapText="1"/>
    </xf>
    <xf numFmtId="0" fontId="9" fillId="0" borderId="29" xfId="0" applyFont="1" applyBorder="1" applyAlignment="1">
      <alignment horizontal="center" vertical="top" wrapText="1"/>
    </xf>
    <xf numFmtId="0" fontId="9" fillId="6" borderId="15" xfId="0" applyFont="1" applyFill="1" applyBorder="1" applyAlignment="1">
      <alignment horizontal="left" vertical="center" wrapText="1"/>
    </xf>
    <xf numFmtId="0" fontId="1" fillId="0" borderId="20" xfId="0" applyFont="1" applyBorder="1" applyAlignment="1">
      <alignment horizontal="center" vertical="top" wrapText="1"/>
    </xf>
    <xf numFmtId="0" fontId="9" fillId="0" borderId="20" xfId="0" applyFont="1" applyBorder="1" applyAlignment="1">
      <alignment horizontal="center" vertical="top" wrapText="1"/>
    </xf>
    <xf numFmtId="0" fontId="9" fillId="0" borderId="20" xfId="0" applyFont="1" applyBorder="1" applyAlignment="1">
      <alignment horizontal="center" vertical="top" wrapText="1"/>
    </xf>
    <xf numFmtId="0" fontId="3" fillId="0" borderId="23" xfId="0" applyFont="1" applyBorder="1" applyAlignment="1">
      <alignment horizontal="left" vertical="top" wrapText="1"/>
    </xf>
    <xf numFmtId="0" fontId="6" fillId="6" borderId="26" xfId="0" applyFont="1" applyFill="1" applyBorder="1" applyAlignment="1">
      <alignment horizontal="left" vertical="center" wrapText="1"/>
    </xf>
    <xf numFmtId="0" fontId="1" fillId="0" borderId="30" xfId="0" applyFont="1" applyBorder="1" applyAlignment="1">
      <alignment horizontal="center" vertical="top" wrapText="1"/>
    </xf>
    <xf numFmtId="0" fontId="6" fillId="0" borderId="26" xfId="0" applyFont="1" applyBorder="1" applyAlignment="1">
      <alignment horizontal="center" vertical="top" wrapText="1"/>
    </xf>
    <xf numFmtId="3" fontId="6" fillId="0" borderId="26" xfId="0" applyNumberFormat="1" applyFont="1" applyBorder="1" applyAlignment="1">
      <alignment vertical="top"/>
    </xf>
    <xf numFmtId="0" fontId="6" fillId="40" borderId="30" xfId="0" applyFont="1" applyFill="1" applyBorder="1" applyAlignment="1">
      <alignment horizontal="center" vertical="top" wrapText="1"/>
    </xf>
    <xf numFmtId="0" fontId="6" fillId="0" borderId="10" xfId="0" applyFont="1" applyBorder="1" applyAlignment="1">
      <alignment horizontal="center" vertical="top" wrapText="1"/>
    </xf>
    <xf numFmtId="3" fontId="6" fillId="0" borderId="10" xfId="0" applyNumberFormat="1" applyFont="1" applyBorder="1" applyAlignment="1">
      <alignment vertical="top"/>
    </xf>
    <xf numFmtId="0" fontId="1" fillId="0" borderId="13" xfId="0" applyFont="1" applyBorder="1" applyAlignment="1">
      <alignment horizontal="center" vertical="top" wrapText="1"/>
    </xf>
    <xf numFmtId="3" fontId="6" fillId="0" borderId="13" xfId="0" applyNumberFormat="1" applyFont="1" applyBorder="1" applyAlignment="1">
      <alignment vertical="top"/>
    </xf>
    <xf numFmtId="0" fontId="6" fillId="0" borderId="10" xfId="0" applyFont="1" applyBorder="1" applyAlignment="1">
      <alignment horizontal="center" vertical="top" wrapText="1"/>
    </xf>
    <xf numFmtId="0" fontId="6" fillId="6" borderId="23" xfId="0" applyFont="1" applyFill="1" applyBorder="1" applyAlignment="1">
      <alignment vertical="center"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3" fontId="6" fillId="40" borderId="10" xfId="0" applyNumberFormat="1" applyFont="1" applyFill="1" applyBorder="1" applyAlignment="1">
      <alignment vertical="top"/>
    </xf>
    <xf numFmtId="0" fontId="1" fillId="0" borderId="10" xfId="0" applyFont="1" applyBorder="1" applyAlignment="1">
      <alignment horizontal="center" vertical="top" wrapText="1"/>
    </xf>
    <xf numFmtId="0" fontId="6" fillId="0" borderId="13" xfId="0" applyFont="1" applyBorder="1" applyAlignment="1">
      <alignment horizontal="center" vertical="top" wrapText="1"/>
    </xf>
    <xf numFmtId="0" fontId="6" fillId="6" borderId="11" xfId="0" applyFont="1" applyFill="1" applyBorder="1" applyAlignment="1">
      <alignment vertical="center" wrapText="1"/>
    </xf>
    <xf numFmtId="3" fontId="6" fillId="0" borderId="10" xfId="0" applyNumberFormat="1" applyFont="1" applyBorder="1" applyAlignment="1">
      <alignment horizontal="right" vertical="top"/>
    </xf>
    <xf numFmtId="3" fontId="6" fillId="0" borderId="10" xfId="0" applyNumberFormat="1" applyFont="1" applyBorder="1" applyAlignment="1">
      <alignment horizontal="right" vertical="top" wrapText="1"/>
    </xf>
    <xf numFmtId="0" fontId="7" fillId="40" borderId="10" xfId="0" applyFont="1" applyFill="1" applyBorder="1" applyAlignment="1">
      <alignment horizontal="center" vertical="top" wrapText="1"/>
    </xf>
    <xf numFmtId="0" fontId="6" fillId="0" borderId="13" xfId="0" applyFont="1" applyBorder="1" applyAlignment="1">
      <alignment horizontal="center" vertical="top" wrapText="1"/>
    </xf>
    <xf numFmtId="0" fontId="9" fillId="0" borderId="29" xfId="0" applyFont="1" applyBorder="1" applyAlignment="1">
      <alignment horizontal="center" vertical="top" wrapText="1"/>
    </xf>
    <xf numFmtId="0" fontId="9" fillId="0" borderId="33" xfId="0" applyFont="1" applyBorder="1" applyAlignment="1">
      <alignment horizontal="center" vertical="top" wrapText="1"/>
    </xf>
    <xf numFmtId="3" fontId="6" fillId="0" borderId="34" xfId="0" applyNumberFormat="1" applyFont="1" applyBorder="1" applyAlignment="1">
      <alignment horizontal="right" vertical="top" wrapText="1"/>
    </xf>
    <xf numFmtId="3" fontId="6" fillId="0" borderId="34" xfId="0" applyNumberFormat="1" applyFont="1" applyBorder="1" applyAlignment="1">
      <alignment horizontal="right" vertical="top" wrapText="1"/>
    </xf>
    <xf numFmtId="0" fontId="6" fillId="0" borderId="34" xfId="0" applyFont="1" applyBorder="1" applyAlignment="1">
      <alignment horizontal="center" vertical="top" wrapText="1"/>
    </xf>
    <xf numFmtId="0" fontId="6" fillId="0" borderId="34" xfId="0" applyFont="1" applyBorder="1" applyAlignment="1">
      <alignment horizontal="center" vertical="top" wrapText="1"/>
    </xf>
    <xf numFmtId="3" fontId="6" fillId="0" borderId="35" xfId="0" applyNumberFormat="1" applyFont="1" applyBorder="1" applyAlignment="1">
      <alignment horizontal="right" vertical="top" wrapText="1"/>
    </xf>
    <xf numFmtId="3" fontId="6" fillId="0" borderId="36" xfId="0" applyNumberFormat="1" applyFont="1" applyBorder="1" applyAlignment="1">
      <alignment horizontal="right" vertical="top" wrapText="1"/>
    </xf>
    <xf numFmtId="3" fontId="6" fillId="0" borderId="28" xfId="0" applyNumberFormat="1" applyFont="1" applyBorder="1" applyAlignment="1">
      <alignment horizontal="right" vertical="top" wrapText="1"/>
    </xf>
    <xf numFmtId="0" fontId="6" fillId="0" borderId="21" xfId="0" applyFont="1" applyBorder="1" applyAlignment="1">
      <alignment horizontal="center" vertical="top" wrapText="1"/>
    </xf>
    <xf numFmtId="0" fontId="1" fillId="0" borderId="21" xfId="0" applyFont="1" applyBorder="1" applyAlignment="1">
      <alignment horizontal="center" vertical="top" wrapText="1"/>
    </xf>
    <xf numFmtId="0" fontId="9" fillId="0" borderId="28" xfId="0" applyFont="1" applyBorder="1" applyAlignment="1">
      <alignment horizontal="center" vertical="top" wrapText="1"/>
    </xf>
    <xf numFmtId="3" fontId="6" fillId="0" borderId="37" xfId="0" applyNumberFormat="1" applyFont="1" applyBorder="1" applyAlignment="1">
      <alignment horizontal="right" vertical="top" wrapText="1"/>
    </xf>
    <xf numFmtId="3" fontId="6" fillId="0" borderId="26" xfId="0" applyNumberFormat="1" applyFont="1" applyBorder="1" applyAlignment="1">
      <alignment horizontal="right" vertical="top" wrapText="1"/>
    </xf>
    <xf numFmtId="0" fontId="6" fillId="0" borderId="38" xfId="0" applyFont="1" applyBorder="1" applyAlignment="1">
      <alignment horizontal="center" vertical="top" wrapText="1"/>
    </xf>
    <xf numFmtId="0" fontId="1" fillId="0" borderId="38" xfId="0" applyFont="1" applyBorder="1" applyAlignment="1">
      <alignment horizontal="center" vertical="top" wrapText="1"/>
    </xf>
    <xf numFmtId="0" fontId="9" fillId="0" borderId="39"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7" fillId="0" borderId="18" xfId="0" applyFont="1" applyBorder="1" applyAlignment="1">
      <alignment horizontal="center" vertical="top" wrapText="1"/>
    </xf>
    <xf numFmtId="0" fontId="7" fillId="0" borderId="20" xfId="0" applyFont="1" applyBorder="1" applyAlignment="1">
      <alignment horizontal="center" vertical="top" wrapText="1"/>
    </xf>
    <xf numFmtId="0" fontId="7" fillId="0" borderId="19" xfId="0" applyFont="1" applyBorder="1" applyAlignment="1">
      <alignment horizontal="center" vertical="top" wrapText="1"/>
    </xf>
    <xf numFmtId="0" fontId="7" fillId="0" borderId="19" xfId="0" applyFont="1" applyBorder="1" applyAlignment="1">
      <alignment horizontal="center" vertical="top"/>
    </xf>
    <xf numFmtId="0" fontId="7" fillId="0" borderId="18" xfId="0" applyFont="1" applyBorder="1" applyAlignment="1">
      <alignment horizontal="center" vertical="top"/>
    </xf>
    <xf numFmtId="0" fontId="59" fillId="0" borderId="0" xfId="0" applyFont="1" applyAlignment="1">
      <alignment horizontal="center" vertical="center"/>
    </xf>
    <xf numFmtId="3" fontId="6" fillId="0" borderId="20" xfId="0" applyNumberFormat="1" applyFont="1" applyBorder="1" applyAlignment="1">
      <alignment horizontal="right" vertical="top" wrapText="1"/>
    </xf>
    <xf numFmtId="3" fontId="6" fillId="0" borderId="30" xfId="0" applyNumberFormat="1" applyFont="1" applyBorder="1" applyAlignment="1">
      <alignment vertical="top" wrapText="1"/>
    </xf>
    <xf numFmtId="0" fontId="9" fillId="0" borderId="13" xfId="0" applyFont="1" applyBorder="1" applyAlignment="1">
      <alignment horizontal="center" vertical="top" wrapText="1"/>
    </xf>
    <xf numFmtId="3" fontId="6" fillId="40" borderId="26" xfId="0" applyNumberFormat="1" applyFont="1" applyFill="1" applyBorder="1" applyAlignment="1">
      <alignment horizontal="right" vertical="top" wrapText="1"/>
    </xf>
    <xf numFmtId="3" fontId="6" fillId="0" borderId="26" xfId="0" applyNumberFormat="1" applyFont="1" applyBorder="1" applyAlignment="1">
      <alignment horizontal="right" vertical="top"/>
    </xf>
    <xf numFmtId="0" fontId="9" fillId="0" borderId="34" xfId="0" applyFont="1" applyBorder="1" applyAlignment="1">
      <alignment horizontal="center" vertical="top" wrapText="1"/>
    </xf>
    <xf numFmtId="0" fontId="1" fillId="0" borderId="34" xfId="0" applyFont="1" applyBorder="1" applyAlignment="1">
      <alignment horizontal="center" vertical="top" wrapText="1"/>
    </xf>
    <xf numFmtId="0" fontId="6" fillId="0" borderId="28" xfId="0" applyFont="1" applyBorder="1" applyAlignment="1">
      <alignment horizontal="center" vertical="top" wrapText="1"/>
    </xf>
    <xf numFmtId="0" fontId="0" fillId="0" borderId="34" xfId="0" applyBorder="1" applyAlignment="1">
      <alignment/>
    </xf>
    <xf numFmtId="0" fontId="3" fillId="0" borderId="40" xfId="0" applyFont="1" applyBorder="1" applyAlignment="1">
      <alignment horizontal="left" vertical="top" wrapText="1"/>
    </xf>
    <xf numFmtId="0" fontId="3" fillId="0" borderId="34" xfId="0" applyFont="1" applyBorder="1" applyAlignment="1">
      <alignment horizontal="left" vertical="top" wrapText="1"/>
    </xf>
    <xf numFmtId="0" fontId="1" fillId="16" borderId="21" xfId="0" applyFont="1" applyFill="1" applyBorder="1" applyAlignment="1">
      <alignment vertical="center"/>
    </xf>
    <xf numFmtId="0" fontId="4" fillId="16" borderId="21" xfId="0" applyFont="1" applyFill="1" applyBorder="1" applyAlignment="1">
      <alignment horizontal="center" vertical="center"/>
    </xf>
    <xf numFmtId="0" fontId="1" fillId="16" borderId="21" xfId="0" applyFont="1" applyFill="1" applyBorder="1" applyAlignment="1">
      <alignment/>
    </xf>
    <xf numFmtId="0" fontId="4" fillId="16" borderId="21" xfId="0" applyFont="1" applyFill="1" applyBorder="1" applyAlignment="1">
      <alignment horizontal="center"/>
    </xf>
    <xf numFmtId="0" fontId="1" fillId="16" borderId="12" xfId="0" applyFont="1" applyFill="1" applyBorder="1" applyAlignment="1">
      <alignment/>
    </xf>
    <xf numFmtId="3" fontId="6" fillId="40" borderId="37" xfId="0" applyNumberFormat="1" applyFont="1" applyFill="1" applyBorder="1" applyAlignment="1">
      <alignment horizontal="right" vertical="top" wrapText="1"/>
    </xf>
    <xf numFmtId="0" fontId="6" fillId="40" borderId="28" xfId="0" applyFont="1" applyFill="1" applyBorder="1" applyAlignment="1">
      <alignment horizontal="center" vertical="top" wrapText="1"/>
    </xf>
    <xf numFmtId="0" fontId="14" fillId="39" borderId="38" xfId="0" applyFont="1" applyFill="1" applyBorder="1" applyAlignment="1">
      <alignment/>
    </xf>
    <xf numFmtId="0" fontId="6" fillId="39" borderId="13" xfId="0" applyFont="1" applyFill="1" applyBorder="1" applyAlignment="1">
      <alignment vertical="center"/>
    </xf>
    <xf numFmtId="0" fontId="6" fillId="39" borderId="13" xfId="0" applyFont="1" applyFill="1" applyBorder="1" applyAlignment="1">
      <alignment/>
    </xf>
    <xf numFmtId="0" fontId="6" fillId="18" borderId="21" xfId="0" applyFont="1" applyFill="1" applyBorder="1" applyAlignment="1">
      <alignment vertical="center"/>
    </xf>
    <xf numFmtId="0" fontId="6" fillId="40" borderId="13" xfId="0" applyFont="1" applyFill="1" applyBorder="1" applyAlignment="1">
      <alignment horizontal="center" vertical="top" wrapText="1"/>
    </xf>
    <xf numFmtId="3" fontId="6" fillId="40" borderId="34" xfId="0" applyNumberFormat="1" applyFont="1" applyFill="1" applyBorder="1" applyAlignment="1">
      <alignment vertical="top"/>
    </xf>
    <xf numFmtId="0" fontId="6" fillId="35" borderId="11" xfId="0" applyFont="1" applyFill="1" applyBorder="1" applyAlignment="1">
      <alignment wrapText="1"/>
    </xf>
    <xf numFmtId="0" fontId="7" fillId="40" borderId="34" xfId="0" applyFont="1" applyFill="1" applyBorder="1" applyAlignment="1">
      <alignment horizontal="center" vertical="top" wrapText="1"/>
    </xf>
    <xf numFmtId="0" fontId="6" fillId="35" borderId="0" xfId="0" applyFont="1" applyFill="1" applyBorder="1" applyAlignment="1">
      <alignment horizontal="left" vertical="center" wrapText="1"/>
    </xf>
    <xf numFmtId="0" fontId="6" fillId="4" borderId="15" xfId="0" applyFont="1" applyFill="1" applyBorder="1" applyAlignment="1">
      <alignment horizontal="left" vertical="top" wrapText="1"/>
    </xf>
    <xf numFmtId="0" fontId="6" fillId="0" borderId="14" xfId="0" applyFont="1" applyBorder="1" applyAlignment="1">
      <alignment horizontal="center" vertical="top" wrapText="1"/>
    </xf>
    <xf numFmtId="0" fontId="1" fillId="0" borderId="22" xfId="0" applyFont="1" applyBorder="1" applyAlignment="1">
      <alignment horizontal="center" vertical="top" wrapText="1"/>
    </xf>
    <xf numFmtId="0" fontId="6" fillId="40" borderId="10" xfId="0" applyFont="1" applyFill="1" applyBorder="1" applyAlignment="1">
      <alignment horizontal="center" vertical="top" wrapText="1"/>
    </xf>
    <xf numFmtId="0" fontId="6" fillId="37" borderId="22" xfId="0" applyFont="1" applyFill="1" applyBorder="1" applyAlignment="1">
      <alignment/>
    </xf>
    <xf numFmtId="3" fontId="6" fillId="35" borderId="40" xfId="0" applyNumberFormat="1" applyFont="1" applyFill="1" applyBorder="1" applyAlignment="1">
      <alignment horizontal="right" vertical="top" wrapText="1"/>
    </xf>
    <xf numFmtId="3" fontId="4" fillId="40" borderId="40" xfId="0" applyNumberFormat="1" applyFont="1" applyFill="1" applyBorder="1" applyAlignment="1">
      <alignment/>
    </xf>
    <xf numFmtId="3" fontId="4" fillId="40" borderId="41" xfId="0" applyNumberFormat="1" applyFont="1" applyFill="1" applyBorder="1" applyAlignment="1">
      <alignment/>
    </xf>
    <xf numFmtId="3" fontId="6" fillId="6" borderId="23" xfId="0" applyNumberFormat="1" applyFont="1" applyFill="1" applyBorder="1" applyAlignment="1">
      <alignment/>
    </xf>
    <xf numFmtId="0" fontId="6" fillId="0" borderId="42" xfId="0" applyFont="1" applyBorder="1" applyAlignment="1">
      <alignment/>
    </xf>
    <xf numFmtId="0" fontId="6" fillId="0" borderId="22" xfId="0" applyFont="1" applyBorder="1" applyAlignment="1">
      <alignment/>
    </xf>
    <xf numFmtId="0" fontId="1" fillId="0" borderId="22" xfId="0" applyFont="1" applyBorder="1" applyAlignment="1">
      <alignment/>
    </xf>
    <xf numFmtId="0" fontId="1" fillId="0" borderId="43" xfId="0" applyFont="1" applyBorder="1" applyAlignment="1">
      <alignment/>
    </xf>
    <xf numFmtId="0" fontId="1" fillId="0" borderId="44" xfId="0" applyFont="1" applyBorder="1" applyAlignment="1">
      <alignment/>
    </xf>
    <xf numFmtId="0" fontId="1" fillId="0" borderId="15" xfId="0" applyFont="1" applyBorder="1" applyAlignment="1">
      <alignment/>
    </xf>
    <xf numFmtId="3" fontId="6" fillId="13" borderId="15" xfId="0" applyNumberFormat="1" applyFont="1" applyFill="1" applyBorder="1" applyAlignment="1">
      <alignment vertical="top"/>
    </xf>
    <xf numFmtId="0" fontId="1" fillId="0" borderId="40" xfId="0" applyFont="1" applyBorder="1" applyAlignment="1">
      <alignment/>
    </xf>
    <xf numFmtId="3" fontId="4" fillId="40" borderId="22" xfId="0" applyNumberFormat="1" applyFont="1" applyFill="1" applyBorder="1" applyAlignment="1">
      <alignment/>
    </xf>
    <xf numFmtId="3" fontId="6" fillId="3" borderId="22" xfId="0" applyNumberFormat="1" applyFont="1" applyFill="1" applyBorder="1" applyAlignment="1">
      <alignment vertical="top"/>
    </xf>
    <xf numFmtId="0" fontId="0" fillId="0" borderId="45" xfId="0" applyBorder="1" applyAlignment="1">
      <alignment/>
    </xf>
    <xf numFmtId="0" fontId="0" fillId="0" borderId="34" xfId="0" applyBorder="1" applyAlignment="1">
      <alignment horizontal="center"/>
    </xf>
    <xf numFmtId="0" fontId="0" fillId="0" borderId="34" xfId="0" applyBorder="1" applyAlignment="1">
      <alignment/>
    </xf>
    <xf numFmtId="0" fontId="1" fillId="0" borderId="46" xfId="0" applyFont="1" applyBorder="1" applyAlignment="1">
      <alignment horizontal="center" vertical="top" wrapText="1"/>
    </xf>
    <xf numFmtId="3" fontId="6" fillId="0" borderId="34" xfId="0" applyNumberFormat="1" applyFont="1" applyBorder="1" applyAlignment="1">
      <alignment vertical="top"/>
    </xf>
    <xf numFmtId="0" fontId="6" fillId="13" borderId="34" xfId="0" applyFont="1" applyFill="1" applyBorder="1" applyAlignment="1">
      <alignment horizontal="left" vertical="top" wrapText="1"/>
    </xf>
    <xf numFmtId="0" fontId="6" fillId="13" borderId="45" xfId="0" applyFont="1" applyFill="1" applyBorder="1" applyAlignment="1">
      <alignment horizontal="left" vertical="top" wrapText="1"/>
    </xf>
    <xf numFmtId="0" fontId="6" fillId="13" borderId="30" xfId="0" applyFont="1" applyFill="1" applyBorder="1" applyAlignment="1">
      <alignment horizontal="left" vertical="top" wrapText="1"/>
    </xf>
    <xf numFmtId="0" fontId="6" fillId="13" borderId="28" xfId="0" applyFont="1" applyFill="1" applyBorder="1" applyAlignment="1">
      <alignment horizontal="left" vertical="top" wrapText="1"/>
    </xf>
    <xf numFmtId="0" fontId="6" fillId="0" borderId="39" xfId="0" applyFont="1" applyBorder="1" applyAlignment="1">
      <alignment horizontal="center" vertical="top" wrapText="1"/>
    </xf>
    <xf numFmtId="3" fontId="6" fillId="40" borderId="34" xfId="0" applyNumberFormat="1" applyFont="1" applyFill="1" applyBorder="1" applyAlignment="1">
      <alignment vertical="top"/>
    </xf>
    <xf numFmtId="0" fontId="1" fillId="0" borderId="34" xfId="0" applyFont="1" applyBorder="1" applyAlignment="1">
      <alignment/>
    </xf>
    <xf numFmtId="3" fontId="6" fillId="0" borderId="21" xfId="0" applyNumberFormat="1" applyFont="1" applyBorder="1" applyAlignment="1">
      <alignment horizontal="right" vertical="top" wrapText="1"/>
    </xf>
    <xf numFmtId="3" fontId="6" fillId="0" borderId="12" xfId="0" applyNumberFormat="1" applyFont="1" applyBorder="1" applyAlignment="1">
      <alignment horizontal="right" vertical="top" wrapText="1"/>
    </xf>
    <xf numFmtId="0" fontId="6" fillId="3" borderId="15" xfId="0" applyFont="1" applyFill="1" applyBorder="1" applyAlignment="1">
      <alignment horizontal="left" vertical="top" wrapText="1"/>
    </xf>
    <xf numFmtId="3" fontId="6" fillId="3" borderId="15" xfId="0" applyNumberFormat="1" applyFont="1" applyFill="1" applyBorder="1" applyAlignment="1">
      <alignment vertical="top"/>
    </xf>
    <xf numFmtId="0" fontId="0" fillId="0" borderId="0" xfId="0" applyFont="1" applyAlignment="1">
      <alignment/>
    </xf>
    <xf numFmtId="0" fontId="7" fillId="40" borderId="10" xfId="0" applyFont="1" applyFill="1" applyBorder="1" applyAlignment="1">
      <alignment horizontal="center" vertical="top" wrapText="1"/>
    </xf>
    <xf numFmtId="0" fontId="0" fillId="0" borderId="0" xfId="0" applyFont="1" applyAlignment="1">
      <alignment vertical="center"/>
    </xf>
    <xf numFmtId="0" fontId="0" fillId="40" borderId="0" xfId="0" applyFont="1" applyFill="1" applyAlignment="1">
      <alignment/>
    </xf>
    <xf numFmtId="0" fontId="0" fillId="35" borderId="0" xfId="0" applyFont="1" applyFill="1" applyAlignment="1">
      <alignment/>
    </xf>
    <xf numFmtId="0" fontId="4" fillId="18" borderId="47" xfId="0" applyFont="1" applyFill="1" applyBorder="1" applyAlignment="1">
      <alignment/>
    </xf>
    <xf numFmtId="3" fontId="4" fillId="18" borderId="47" xfId="0" applyNumberFormat="1" applyFont="1" applyFill="1" applyBorder="1" applyAlignment="1">
      <alignment/>
    </xf>
    <xf numFmtId="0" fontId="7" fillId="18" borderId="47" xfId="0" applyFont="1" applyFill="1" applyBorder="1" applyAlignment="1">
      <alignment vertical="center"/>
    </xf>
    <xf numFmtId="0" fontId="6" fillId="18" borderId="47" xfId="0" applyFont="1" applyFill="1" applyBorder="1" applyAlignment="1">
      <alignment vertical="center"/>
    </xf>
    <xf numFmtId="0" fontId="6" fillId="18" borderId="47" xfId="0" applyFont="1" applyFill="1" applyBorder="1" applyAlignment="1">
      <alignment/>
    </xf>
    <xf numFmtId="0" fontId="6" fillId="0" borderId="34" xfId="0" applyFont="1" applyBorder="1" applyAlignment="1">
      <alignment horizontal="left" vertical="top" wrapText="1"/>
    </xf>
    <xf numFmtId="0" fontId="1" fillId="0" borderId="23" xfId="0" applyFont="1" applyBorder="1" applyAlignment="1">
      <alignment/>
    </xf>
    <xf numFmtId="3" fontId="6" fillId="40" borderId="28" xfId="0" applyNumberFormat="1" applyFont="1" applyFill="1" applyBorder="1" applyAlignment="1">
      <alignment vertical="top"/>
    </xf>
    <xf numFmtId="0" fontId="9" fillId="0" borderId="28" xfId="0" applyFont="1" applyBorder="1" applyAlignment="1">
      <alignment horizontal="center" vertical="top" wrapText="1"/>
    </xf>
    <xf numFmtId="3" fontId="6" fillId="0" borderId="38" xfId="0" applyNumberFormat="1" applyFont="1" applyBorder="1" applyAlignment="1">
      <alignment vertical="top"/>
    </xf>
    <xf numFmtId="0" fontId="9" fillId="0" borderId="38" xfId="0" applyFont="1" applyBorder="1" applyAlignment="1">
      <alignment horizontal="center" vertical="top" wrapText="1"/>
    </xf>
    <xf numFmtId="0" fontId="1" fillId="0" borderId="38" xfId="0" applyFont="1" applyBorder="1" applyAlignment="1">
      <alignment horizontal="center" vertical="top" wrapText="1"/>
    </xf>
    <xf numFmtId="0" fontId="9" fillId="0" borderId="21" xfId="0" applyFont="1" applyBorder="1" applyAlignment="1">
      <alignment horizontal="center" vertical="top" wrapText="1"/>
    </xf>
    <xf numFmtId="3" fontId="6" fillId="0" borderId="48" xfId="0" applyNumberFormat="1" applyFont="1" applyBorder="1" applyAlignment="1">
      <alignment horizontal="right" vertical="top" wrapText="1"/>
    </xf>
    <xf numFmtId="0" fontId="9" fillId="0" borderId="37" xfId="0" applyFont="1" applyBorder="1" applyAlignment="1">
      <alignment horizontal="center" vertical="top" wrapText="1"/>
    </xf>
    <xf numFmtId="0" fontId="3" fillId="0" borderId="22" xfId="0" applyFont="1" applyBorder="1" applyAlignment="1">
      <alignment horizontal="left" vertical="top" wrapText="1"/>
    </xf>
    <xf numFmtId="0" fontId="1" fillId="0" borderId="10" xfId="0" applyFont="1" applyBorder="1" applyAlignment="1">
      <alignment/>
    </xf>
    <xf numFmtId="3" fontId="6" fillId="0" borderId="30" xfId="0" applyNumberFormat="1" applyFont="1" applyBorder="1" applyAlignment="1">
      <alignment horizontal="right" vertical="top" wrapText="1"/>
    </xf>
    <xf numFmtId="0" fontId="6" fillId="0" borderId="49" xfId="0" applyFont="1" applyBorder="1" applyAlignment="1">
      <alignment horizontal="center" vertical="top" wrapText="1"/>
    </xf>
    <xf numFmtId="3" fontId="4" fillId="40" borderId="50" xfId="0" applyNumberFormat="1" applyFont="1" applyFill="1" applyBorder="1" applyAlignment="1">
      <alignment/>
    </xf>
    <xf numFmtId="3" fontId="6" fillId="40" borderId="26" xfId="0" applyNumberFormat="1" applyFont="1" applyFill="1" applyBorder="1" applyAlignment="1">
      <alignment horizontal="right" vertical="top" wrapText="1"/>
    </xf>
    <xf numFmtId="3" fontId="6" fillId="40" borderId="26" xfId="0" applyNumberFormat="1" applyFont="1" applyFill="1" applyBorder="1" applyAlignment="1">
      <alignment horizontal="right" vertical="top"/>
    </xf>
    <xf numFmtId="0" fontId="1" fillId="0" borderId="51" xfId="0" applyFont="1" applyBorder="1" applyAlignment="1">
      <alignment/>
    </xf>
    <xf numFmtId="0" fontId="1" fillId="0" borderId="45" xfId="0" applyFont="1" applyBorder="1" applyAlignment="1">
      <alignment/>
    </xf>
    <xf numFmtId="3" fontId="6" fillId="0" borderId="37" xfId="0" applyNumberFormat="1" applyFont="1" applyBorder="1" applyAlignment="1">
      <alignment horizontal="right" vertical="top"/>
    </xf>
    <xf numFmtId="3" fontId="6" fillId="40" borderId="35" xfId="0" applyNumberFormat="1" applyFont="1" applyFill="1" applyBorder="1" applyAlignment="1">
      <alignment horizontal="right" vertical="top" wrapText="1"/>
    </xf>
    <xf numFmtId="3" fontId="6" fillId="0" borderId="36" xfId="0" applyNumberFormat="1" applyFont="1" applyBorder="1" applyAlignment="1">
      <alignment horizontal="right" vertical="top"/>
    </xf>
    <xf numFmtId="0" fontId="6" fillId="0" borderId="36" xfId="0" applyFont="1" applyBorder="1" applyAlignment="1">
      <alignment horizontal="center" vertical="top" wrapText="1"/>
    </xf>
    <xf numFmtId="0" fontId="1" fillId="0" borderId="36" xfId="0" applyFont="1" applyBorder="1" applyAlignment="1">
      <alignment horizontal="center" vertical="top" wrapText="1"/>
    </xf>
    <xf numFmtId="0" fontId="9" fillId="0" borderId="36" xfId="0" applyFont="1" applyBorder="1" applyAlignment="1">
      <alignment horizontal="center" vertical="top" wrapText="1"/>
    </xf>
    <xf numFmtId="0" fontId="6" fillId="0" borderId="52" xfId="0" applyFont="1" applyBorder="1" applyAlignment="1">
      <alignment horizontal="center" vertical="top" wrapText="1"/>
    </xf>
    <xf numFmtId="0" fontId="0" fillId="0" borderId="0" xfId="0" applyAlignment="1">
      <alignment/>
    </xf>
    <xf numFmtId="0" fontId="3" fillId="0" borderId="21" xfId="0" applyFont="1" applyBorder="1" applyAlignment="1">
      <alignment horizontal="center" vertical="center"/>
    </xf>
    <xf numFmtId="0" fontId="0" fillId="0" borderId="37" xfId="0" applyBorder="1" applyAlignment="1">
      <alignment/>
    </xf>
    <xf numFmtId="0" fontId="3" fillId="0" borderId="38" xfId="0" applyFont="1" applyBorder="1" applyAlignment="1">
      <alignment horizontal="center" vertical="center"/>
    </xf>
    <xf numFmtId="0" fontId="7" fillId="0" borderId="43" xfId="0" applyFont="1" applyBorder="1" applyAlignment="1">
      <alignment horizontal="center" vertical="top" wrapText="1"/>
    </xf>
    <xf numFmtId="0" fontId="7" fillId="0" borderId="13" xfId="0" applyFont="1" applyBorder="1" applyAlignment="1">
      <alignment horizontal="center" vertical="top" wrapText="1"/>
    </xf>
    <xf numFmtId="0" fontId="7" fillId="0" borderId="38" xfId="0" applyFont="1" applyBorder="1" applyAlignment="1">
      <alignment horizontal="center" vertical="center"/>
    </xf>
    <xf numFmtId="3" fontId="4" fillId="40" borderId="34" xfId="0" applyNumberFormat="1" applyFont="1" applyFill="1" applyBorder="1" applyAlignment="1">
      <alignment/>
    </xf>
    <xf numFmtId="0" fontId="6" fillId="35" borderId="10" xfId="0" applyFont="1" applyFill="1" applyBorder="1" applyAlignment="1">
      <alignment wrapText="1"/>
    </xf>
    <xf numFmtId="0" fontId="6" fillId="40" borderId="38" xfId="0" applyFont="1" applyFill="1" applyBorder="1" applyAlignment="1">
      <alignment horizontal="center" vertical="top" wrapText="1"/>
    </xf>
    <xf numFmtId="3" fontId="6" fillId="40" borderId="28" xfId="0" applyNumberFormat="1" applyFont="1" applyFill="1" applyBorder="1" applyAlignment="1">
      <alignment horizontal="right" vertical="top" wrapText="1"/>
    </xf>
    <xf numFmtId="3" fontId="6" fillId="40" borderId="28" xfId="0" applyNumberFormat="1" applyFont="1" applyFill="1" applyBorder="1" applyAlignment="1">
      <alignment horizontal="right" vertical="top"/>
    </xf>
    <xf numFmtId="3" fontId="4" fillId="40" borderId="51" xfId="0" applyNumberFormat="1" applyFont="1" applyFill="1" applyBorder="1" applyAlignment="1">
      <alignment/>
    </xf>
    <xf numFmtId="3" fontId="4" fillId="40" borderId="10" xfId="0" applyNumberFormat="1" applyFont="1" applyFill="1" applyBorder="1" applyAlignment="1">
      <alignment/>
    </xf>
    <xf numFmtId="0" fontId="6" fillId="35" borderId="0" xfId="0" applyFont="1" applyFill="1" applyBorder="1" applyAlignment="1">
      <alignment vertical="center" wrapText="1"/>
    </xf>
    <xf numFmtId="0" fontId="6" fillId="40" borderId="26" xfId="0" applyFont="1" applyFill="1" applyBorder="1" applyAlignment="1">
      <alignment horizontal="center" vertical="top" wrapText="1"/>
    </xf>
    <xf numFmtId="3" fontId="6" fillId="40" borderId="34" xfId="0" applyNumberFormat="1" applyFont="1" applyFill="1" applyBorder="1" applyAlignment="1">
      <alignment horizontal="right" vertical="top" wrapText="1"/>
    </xf>
    <xf numFmtId="3" fontId="6" fillId="40" borderId="34" xfId="0" applyNumberFormat="1" applyFont="1" applyFill="1" applyBorder="1" applyAlignment="1">
      <alignment horizontal="right" vertical="top"/>
    </xf>
    <xf numFmtId="0" fontId="6" fillId="35" borderId="11" xfId="0" applyFont="1" applyFill="1" applyBorder="1" applyAlignment="1">
      <alignment vertical="top" wrapText="1"/>
    </xf>
    <xf numFmtId="0" fontId="9" fillId="6" borderId="34" xfId="0" applyFont="1" applyFill="1" applyBorder="1" applyAlignment="1">
      <alignment horizontal="left" vertical="top" wrapText="1"/>
    </xf>
    <xf numFmtId="0" fontId="1" fillId="0" borderId="37" xfId="0" applyFont="1" applyBorder="1" applyAlignment="1">
      <alignment/>
    </xf>
    <xf numFmtId="0" fontId="3" fillId="0" borderId="30" xfId="0" applyFont="1" applyBorder="1" applyAlignment="1">
      <alignment horizontal="center" vertical="center"/>
    </xf>
    <xf numFmtId="0" fontId="3" fillId="0" borderId="53" xfId="0" applyFont="1" applyBorder="1" applyAlignment="1">
      <alignment horizontal="left" vertical="top" wrapText="1"/>
    </xf>
    <xf numFmtId="0" fontId="1" fillId="0" borderId="13" xfId="0" applyFont="1" applyBorder="1" applyAlignment="1">
      <alignment/>
    </xf>
    <xf numFmtId="0" fontId="0" fillId="0" borderId="51" xfId="0" applyBorder="1" applyAlignment="1">
      <alignment/>
    </xf>
    <xf numFmtId="0" fontId="0" fillId="0" borderId="28" xfId="0" applyBorder="1" applyAlignment="1">
      <alignment/>
    </xf>
    <xf numFmtId="3" fontId="6" fillId="0" borderId="14" xfId="0" applyNumberFormat="1" applyFont="1" applyBorder="1" applyAlignment="1">
      <alignment vertical="top"/>
    </xf>
    <xf numFmtId="0" fontId="6" fillId="0" borderId="36" xfId="0" applyFont="1" applyBorder="1" applyAlignment="1">
      <alignment horizontal="center" vertical="top" wrapText="1"/>
    </xf>
    <xf numFmtId="0" fontId="1" fillId="0" borderId="17" xfId="0" applyFont="1" applyBorder="1" applyAlignment="1">
      <alignment horizontal="center" vertical="top" wrapText="1"/>
    </xf>
    <xf numFmtId="0" fontId="6" fillId="0" borderId="35" xfId="0" applyFont="1" applyBorder="1" applyAlignment="1">
      <alignment horizontal="center" vertical="top" wrapText="1"/>
    </xf>
    <xf numFmtId="0" fontId="0" fillId="0" borderId="36" xfId="0" applyBorder="1" applyAlignment="1">
      <alignment/>
    </xf>
    <xf numFmtId="0" fontId="6" fillId="6" borderId="17" xfId="0" applyFont="1" applyFill="1" applyBorder="1" applyAlignment="1">
      <alignment horizontal="left" vertical="center" wrapText="1"/>
    </xf>
    <xf numFmtId="0" fontId="3" fillId="0" borderId="21" xfId="0" applyFont="1" applyBorder="1" applyAlignment="1">
      <alignment vertical="center"/>
    </xf>
    <xf numFmtId="0" fontId="3" fillId="0" borderId="10" xfId="0" applyFont="1" applyBorder="1" applyAlignment="1">
      <alignment vertical="center"/>
    </xf>
    <xf numFmtId="0" fontId="6" fillId="6" borderId="15" xfId="0" applyFont="1" applyFill="1" applyBorder="1" applyAlignment="1">
      <alignment horizontal="left" vertical="top" wrapText="1"/>
    </xf>
    <xf numFmtId="0" fontId="3" fillId="40" borderId="38" xfId="0" applyFont="1" applyFill="1" applyBorder="1" applyAlignment="1">
      <alignment horizontal="center" vertical="center"/>
    </xf>
    <xf numFmtId="0" fontId="7" fillId="40" borderId="22" xfId="0" applyFont="1" applyFill="1" applyBorder="1" applyAlignment="1">
      <alignment horizontal="center" vertical="top" wrapText="1"/>
    </xf>
    <xf numFmtId="0" fontId="9" fillId="0" borderId="54" xfId="0" applyFont="1" applyBorder="1" applyAlignment="1">
      <alignment horizontal="center" vertical="top" wrapText="1"/>
    </xf>
    <xf numFmtId="0" fontId="6" fillId="13" borderId="15" xfId="0" applyFont="1" applyFill="1" applyBorder="1" applyAlignment="1">
      <alignment horizontal="left" vertical="center" wrapText="1"/>
    </xf>
    <xf numFmtId="3" fontId="6" fillId="0" borderId="55" xfId="0" applyNumberFormat="1" applyFont="1" applyBorder="1" applyAlignment="1">
      <alignment vertical="top"/>
    </xf>
    <xf numFmtId="0" fontId="6" fillId="0" borderId="55" xfId="0" applyFont="1" applyBorder="1" applyAlignment="1">
      <alignment horizontal="center" vertical="top" wrapText="1"/>
    </xf>
    <xf numFmtId="0" fontId="1" fillId="0" borderId="55" xfId="0" applyFont="1" applyBorder="1" applyAlignment="1">
      <alignment horizontal="center" vertical="top" wrapText="1"/>
    </xf>
    <xf numFmtId="0" fontId="9" fillId="0" borderId="56" xfId="0" applyFont="1" applyBorder="1" applyAlignment="1">
      <alignment horizontal="center" vertical="top" wrapText="1"/>
    </xf>
    <xf numFmtId="0" fontId="6" fillId="0" borderId="57" xfId="0" applyFont="1" applyBorder="1" applyAlignment="1">
      <alignment horizontal="center" vertical="top" wrapText="1"/>
    </xf>
    <xf numFmtId="0" fontId="1" fillId="0" borderId="57" xfId="0" applyFont="1" applyBorder="1" applyAlignment="1">
      <alignment horizontal="center" vertical="top" wrapText="1"/>
    </xf>
    <xf numFmtId="0" fontId="9" fillId="0" borderId="53" xfId="0" applyFont="1" applyBorder="1" applyAlignment="1">
      <alignment horizontal="center" vertical="top" wrapText="1"/>
    </xf>
    <xf numFmtId="0" fontId="3" fillId="0" borderId="14" xfId="0" applyFont="1" applyBorder="1" applyAlignment="1">
      <alignment horizontal="left" vertical="top" wrapText="1"/>
    </xf>
    <xf numFmtId="0" fontId="6" fillId="0" borderId="10" xfId="0" applyFont="1" applyBorder="1" applyAlignment="1">
      <alignment vertical="top" wrapText="1"/>
    </xf>
    <xf numFmtId="0" fontId="6" fillId="0" borderId="51" xfId="0" applyFont="1" applyBorder="1" applyAlignment="1">
      <alignment horizontal="left" vertical="top" wrapText="1"/>
    </xf>
    <xf numFmtId="0" fontId="6" fillId="13" borderId="22" xfId="0" applyFont="1" applyFill="1" applyBorder="1" applyAlignment="1">
      <alignment horizontal="left" vertical="top" wrapText="1"/>
    </xf>
    <xf numFmtId="0" fontId="3" fillId="0" borderId="34" xfId="0" applyFont="1" applyBorder="1" applyAlignment="1">
      <alignment horizontal="center" vertical="center"/>
    </xf>
    <xf numFmtId="0" fontId="0" fillId="0" borderId="0" xfId="0" applyFont="1" applyBorder="1" applyAlignment="1">
      <alignment vertical="center" wrapText="1"/>
    </xf>
    <xf numFmtId="0" fontId="0" fillId="0" borderId="41" xfId="0" applyBorder="1" applyAlignment="1">
      <alignment/>
    </xf>
    <xf numFmtId="0" fontId="11" fillId="0" borderId="0" xfId="0" applyFont="1" applyAlignment="1">
      <alignment vertical="top"/>
    </xf>
    <xf numFmtId="3" fontId="7" fillId="35" borderId="58" xfId="0" applyNumberFormat="1" applyFont="1" applyFill="1" applyBorder="1" applyAlignment="1">
      <alignment vertical="top" wrapText="1"/>
    </xf>
    <xf numFmtId="3" fontId="7" fillId="35" borderId="41" xfId="0" applyNumberFormat="1" applyFont="1" applyFill="1" applyBorder="1" applyAlignment="1">
      <alignment vertical="top"/>
    </xf>
    <xf numFmtId="3" fontId="7" fillId="35" borderId="0" xfId="0" applyNumberFormat="1" applyFont="1" applyFill="1" applyBorder="1" applyAlignment="1">
      <alignment vertical="top"/>
    </xf>
    <xf numFmtId="3" fontId="7" fillId="6" borderId="27" xfId="0" applyNumberFormat="1" applyFont="1" applyFill="1" applyBorder="1" applyAlignment="1">
      <alignment vertical="top"/>
    </xf>
    <xf numFmtId="3" fontId="7" fillId="6" borderId="15" xfId="0" applyNumberFormat="1" applyFont="1" applyFill="1" applyBorder="1" applyAlignment="1">
      <alignment vertical="top"/>
    </xf>
    <xf numFmtId="3" fontId="7" fillId="6" borderId="22" xfId="0" applyNumberFormat="1" applyFont="1" applyFill="1" applyBorder="1" applyAlignment="1">
      <alignment vertical="top"/>
    </xf>
    <xf numFmtId="3" fontId="7" fillId="6" borderId="34" xfId="0" applyNumberFormat="1" applyFont="1" applyFill="1" applyBorder="1" applyAlignment="1">
      <alignment vertical="top"/>
    </xf>
    <xf numFmtId="3" fontId="7" fillId="6" borderId="37" xfId="0" applyNumberFormat="1" applyFont="1" applyFill="1" applyBorder="1" applyAlignment="1">
      <alignment vertical="top"/>
    </xf>
    <xf numFmtId="3" fontId="7" fillId="6" borderId="0" xfId="0" applyNumberFormat="1" applyFont="1" applyFill="1" applyBorder="1" applyAlignment="1">
      <alignment vertical="top"/>
    </xf>
    <xf numFmtId="0" fontId="6" fillId="37" borderId="10" xfId="0" applyFont="1" applyFill="1" applyBorder="1" applyAlignment="1">
      <alignment/>
    </xf>
    <xf numFmtId="0" fontId="3" fillId="0" borderId="44"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6" fillId="39" borderId="10" xfId="0" applyFont="1" applyFill="1" applyBorder="1" applyAlignment="1">
      <alignment vertical="center"/>
    </xf>
    <xf numFmtId="0" fontId="14" fillId="39" borderId="21" xfId="0" applyFont="1" applyFill="1" applyBorder="1" applyAlignment="1">
      <alignment/>
    </xf>
    <xf numFmtId="0" fontId="7" fillId="39" borderId="52" xfId="0" applyFont="1" applyFill="1" applyBorder="1" applyAlignment="1">
      <alignment vertical="center"/>
    </xf>
    <xf numFmtId="0" fontId="6" fillId="39" borderId="22" xfId="0" applyFont="1" applyFill="1" applyBorder="1" applyAlignment="1">
      <alignment vertical="center"/>
    </xf>
    <xf numFmtId="0" fontId="6" fillId="39" borderId="15" xfId="0" applyFont="1" applyFill="1" applyBorder="1" applyAlignment="1">
      <alignment vertical="center"/>
    </xf>
    <xf numFmtId="0" fontId="6" fillId="39" borderId="14" xfId="0" applyFont="1" applyFill="1" applyBorder="1" applyAlignment="1">
      <alignment vertical="center"/>
    </xf>
    <xf numFmtId="0" fontId="6" fillId="39" borderId="22" xfId="0" applyFont="1" applyFill="1" applyBorder="1" applyAlignment="1">
      <alignment/>
    </xf>
    <xf numFmtId="3" fontId="6" fillId="0" borderId="13" xfId="0" applyNumberFormat="1" applyFont="1" applyBorder="1" applyAlignment="1">
      <alignment vertical="top"/>
    </xf>
    <xf numFmtId="0" fontId="6" fillId="0" borderId="34" xfId="0" applyFont="1" applyBorder="1" applyAlignment="1">
      <alignment vertical="top" wrapText="1"/>
    </xf>
    <xf numFmtId="0" fontId="6" fillId="0" borderId="41" xfId="0" applyFont="1" applyBorder="1" applyAlignment="1">
      <alignment vertical="top" wrapText="1"/>
    </xf>
    <xf numFmtId="3" fontId="6" fillId="0" borderId="10" xfId="0" applyNumberFormat="1" applyFont="1" applyBorder="1" applyAlignment="1">
      <alignment vertical="top"/>
    </xf>
    <xf numFmtId="0" fontId="6" fillId="7" borderId="59" xfId="0" applyFont="1" applyFill="1" applyBorder="1" applyAlignment="1">
      <alignment vertical="top" wrapText="1"/>
    </xf>
    <xf numFmtId="3" fontId="6" fillId="0" borderId="0" xfId="0" applyNumberFormat="1" applyFont="1" applyBorder="1" applyAlignment="1">
      <alignment horizontal="right" vertical="top" wrapText="1"/>
    </xf>
    <xf numFmtId="3" fontId="6" fillId="0" borderId="21" xfId="0" applyNumberFormat="1" applyFont="1" applyBorder="1" applyAlignment="1">
      <alignment horizontal="right" vertical="top" wrapText="1"/>
    </xf>
    <xf numFmtId="0" fontId="7" fillId="0" borderId="38" xfId="0" applyFont="1" applyBorder="1" applyAlignment="1">
      <alignment horizontal="center" vertical="top" wrapText="1"/>
    </xf>
    <xf numFmtId="0" fontId="7" fillId="0" borderId="48" xfId="0" applyFont="1" applyBorder="1" applyAlignment="1">
      <alignment horizontal="center" vertical="top" wrapText="1"/>
    </xf>
    <xf numFmtId="0" fontId="7" fillId="0" borderId="10" xfId="0" applyFont="1" applyBorder="1" applyAlignment="1">
      <alignment horizontal="left" vertical="top" wrapText="1"/>
    </xf>
    <xf numFmtId="0" fontId="6" fillId="0" borderId="10" xfId="0" applyFont="1" applyBorder="1" applyAlignment="1">
      <alignment/>
    </xf>
    <xf numFmtId="0" fontId="6" fillId="7" borderId="60" xfId="0" applyFont="1" applyFill="1" applyBorder="1" applyAlignment="1">
      <alignment vertical="top" wrapText="1"/>
    </xf>
    <xf numFmtId="3" fontId="6" fillId="0" borderId="10" xfId="0" applyNumberFormat="1" applyFont="1" applyBorder="1" applyAlignment="1">
      <alignment horizontal="right" vertical="top" wrapText="1"/>
    </xf>
    <xf numFmtId="3" fontId="6" fillId="0" borderId="61" xfId="0" applyNumberFormat="1" applyFont="1" applyBorder="1" applyAlignment="1">
      <alignment horizontal="right" vertical="top" wrapText="1"/>
    </xf>
    <xf numFmtId="0" fontId="7" fillId="0" borderId="22" xfId="0" applyFont="1" applyBorder="1" applyAlignment="1">
      <alignment horizontal="center" vertical="top" wrapText="1"/>
    </xf>
    <xf numFmtId="0" fontId="7" fillId="41" borderId="62" xfId="0" applyFont="1" applyFill="1" applyBorder="1" applyAlignment="1">
      <alignment horizontal="justify" vertical="top" wrapText="1"/>
    </xf>
    <xf numFmtId="0" fontId="6" fillId="0" borderId="63" xfId="0" applyFont="1" applyBorder="1" applyAlignment="1">
      <alignment vertical="top" wrapText="1"/>
    </xf>
    <xf numFmtId="3" fontId="6" fillId="0" borderId="59" xfId="0" applyNumberFormat="1" applyFont="1" applyBorder="1" applyAlignment="1">
      <alignment horizontal="center" vertical="top" wrapText="1"/>
    </xf>
    <xf numFmtId="0" fontId="7" fillId="0" borderId="59" xfId="0" applyFont="1" applyBorder="1" applyAlignment="1">
      <alignment horizontal="center" vertical="top" wrapText="1"/>
    </xf>
    <xf numFmtId="0" fontId="6" fillId="0" borderId="59" xfId="0" applyFont="1" applyBorder="1" applyAlignment="1">
      <alignment horizontal="center" vertical="top" wrapText="1"/>
    </xf>
    <xf numFmtId="0" fontId="6" fillId="0" borderId="0" xfId="0" applyFont="1" applyBorder="1" applyAlignment="1">
      <alignment horizontal="center" vertical="top" wrapText="1"/>
    </xf>
    <xf numFmtId="0" fontId="6" fillId="0" borderId="38" xfId="0" applyFont="1" applyBorder="1" applyAlignment="1">
      <alignment/>
    </xf>
    <xf numFmtId="0" fontId="7" fillId="0" borderId="14" xfId="0" applyFont="1" applyBorder="1" applyAlignment="1">
      <alignment horizontal="left" vertical="top" wrapText="1"/>
    </xf>
    <xf numFmtId="0" fontId="7" fillId="0" borderId="12" xfId="0" applyFont="1" applyBorder="1" applyAlignment="1">
      <alignment horizontal="left" vertical="center" wrapText="1"/>
    </xf>
    <xf numFmtId="0" fontId="6" fillId="7" borderId="10" xfId="0" applyFont="1" applyFill="1" applyBorder="1" applyAlignment="1">
      <alignment vertical="center" wrapText="1"/>
    </xf>
    <xf numFmtId="0" fontId="6" fillId="7" borderId="14" xfId="0" applyFont="1" applyFill="1" applyBorder="1" applyAlignment="1">
      <alignment horizontal="left" vertical="center" wrapText="1"/>
    </xf>
    <xf numFmtId="0" fontId="6" fillId="7" borderId="10" xfId="0" applyFont="1" applyFill="1" applyBorder="1" applyAlignment="1">
      <alignment horizontal="left" vertical="top" wrapText="1"/>
    </xf>
    <xf numFmtId="0" fontId="6" fillId="7" borderId="23" xfId="0" applyFont="1" applyFill="1" applyBorder="1" applyAlignment="1">
      <alignment horizontal="left" vertical="top" wrapText="1"/>
    </xf>
    <xf numFmtId="4" fontId="6" fillId="40" borderId="35" xfId="0" applyNumberFormat="1" applyFont="1" applyFill="1" applyBorder="1" applyAlignment="1">
      <alignment horizontal="right" vertical="top" wrapText="1"/>
    </xf>
    <xf numFmtId="4" fontId="6" fillId="40" borderId="36" xfId="0" applyNumberFormat="1" applyFont="1" applyFill="1" applyBorder="1" applyAlignment="1">
      <alignment horizontal="right" vertical="top" wrapText="1"/>
    </xf>
    <xf numFmtId="0" fontId="6" fillId="7" borderId="12" xfId="0" applyFont="1" applyFill="1" applyBorder="1" applyAlignment="1">
      <alignment horizontal="left" vertical="top" wrapText="1"/>
    </xf>
    <xf numFmtId="3" fontId="6" fillId="40" borderId="10" xfId="0" applyNumberFormat="1" applyFont="1" applyFill="1" applyBorder="1" applyAlignment="1">
      <alignment vertical="top" wrapText="1"/>
    </xf>
    <xf numFmtId="3" fontId="6" fillId="40" borderId="10" xfId="0" applyNumberFormat="1" applyFont="1" applyFill="1" applyBorder="1" applyAlignment="1">
      <alignment vertical="top"/>
    </xf>
    <xf numFmtId="0" fontId="7" fillId="40" borderId="43" xfId="0" applyFont="1" applyFill="1" applyBorder="1" applyAlignment="1">
      <alignment horizontal="center" vertical="top" wrapText="1"/>
    </xf>
    <xf numFmtId="3" fontId="6" fillId="0" borderId="10" xfId="0" applyNumberFormat="1" applyFont="1" applyBorder="1" applyAlignment="1">
      <alignment vertical="top" wrapText="1"/>
    </xf>
    <xf numFmtId="3" fontId="6" fillId="0" borderId="36" xfId="0" applyNumberFormat="1" applyFont="1" applyBorder="1" applyAlignment="1">
      <alignment horizontal="right" vertical="top" wrapText="1"/>
    </xf>
    <xf numFmtId="0" fontId="6" fillId="7" borderId="11" xfId="0" applyFont="1" applyFill="1" applyBorder="1" applyAlignment="1">
      <alignment horizontal="left" vertical="top" wrapText="1"/>
    </xf>
    <xf numFmtId="0" fontId="6" fillId="4" borderId="13" xfId="0" applyFont="1" applyFill="1" applyBorder="1" applyAlignment="1">
      <alignment horizontal="left" vertical="top" wrapText="1"/>
    </xf>
    <xf numFmtId="3" fontId="6" fillId="0" borderId="13" xfId="0" applyNumberFormat="1" applyFont="1" applyBorder="1" applyAlignment="1">
      <alignment horizontal="right" vertical="top" wrapText="1"/>
    </xf>
    <xf numFmtId="0" fontId="7" fillId="0" borderId="40" xfId="0" applyFont="1" applyBorder="1" applyAlignment="1">
      <alignment horizontal="center" vertical="top" wrapText="1"/>
    </xf>
    <xf numFmtId="0" fontId="7" fillId="0" borderId="43" xfId="0" applyFont="1" applyBorder="1" applyAlignment="1">
      <alignment horizontal="center" vertical="center" wrapText="1"/>
    </xf>
    <xf numFmtId="0" fontId="7" fillId="0" borderId="13" xfId="0" applyFont="1" applyBorder="1" applyAlignment="1">
      <alignment horizontal="left" vertical="top" wrapText="1"/>
    </xf>
    <xf numFmtId="0" fontId="6" fillId="0" borderId="13" xfId="0" applyFont="1" applyBorder="1" applyAlignment="1">
      <alignment/>
    </xf>
    <xf numFmtId="0" fontId="6" fillId="0" borderId="34" xfId="0" applyFont="1" applyBorder="1" applyAlignment="1">
      <alignment/>
    </xf>
    <xf numFmtId="0" fontId="6" fillId="0" borderId="29" xfId="0" applyFont="1" applyBorder="1" applyAlignment="1">
      <alignment horizontal="center" vertical="top" wrapText="1"/>
    </xf>
    <xf numFmtId="0" fontId="6" fillId="0" borderId="33" xfId="0" applyFont="1" applyBorder="1" applyAlignment="1">
      <alignment horizontal="center" vertical="top" wrapText="1"/>
    </xf>
    <xf numFmtId="0" fontId="6" fillId="6" borderId="10" xfId="0" applyFont="1" applyFill="1" applyBorder="1" applyAlignment="1">
      <alignment/>
    </xf>
    <xf numFmtId="0" fontId="7" fillId="0" borderId="15" xfId="0" applyFont="1" applyBorder="1" applyAlignment="1">
      <alignment horizontal="left" vertical="top" wrapText="1"/>
    </xf>
    <xf numFmtId="0" fontId="6" fillId="0" borderId="31" xfId="0" applyFont="1" applyBorder="1" applyAlignment="1">
      <alignment horizontal="center" vertical="top" wrapText="1"/>
    </xf>
    <xf numFmtId="0" fontId="6" fillId="0" borderId="32" xfId="0" applyFont="1" applyBorder="1" applyAlignment="1">
      <alignment horizontal="center" vertical="top" wrapText="1"/>
    </xf>
    <xf numFmtId="0" fontId="4" fillId="18" borderId="34" xfId="0" applyFont="1" applyFill="1" applyBorder="1" applyAlignment="1">
      <alignment/>
    </xf>
    <xf numFmtId="3" fontId="4" fillId="18" borderId="34" xfId="0" applyNumberFormat="1" applyFont="1" applyFill="1" applyBorder="1" applyAlignment="1">
      <alignment horizontal="right"/>
    </xf>
    <xf numFmtId="0" fontId="4" fillId="18" borderId="34" xfId="0" applyFont="1" applyFill="1" applyBorder="1" applyAlignment="1">
      <alignment horizontal="right"/>
    </xf>
    <xf numFmtId="0" fontId="6" fillId="13" borderId="22" xfId="0" applyFont="1" applyFill="1" applyBorder="1" applyAlignment="1">
      <alignment vertical="top" wrapText="1"/>
    </xf>
    <xf numFmtId="3" fontId="7" fillId="13" borderId="22" xfId="0" applyNumberFormat="1" applyFont="1" applyFill="1" applyBorder="1" applyAlignment="1">
      <alignment vertical="top"/>
    </xf>
    <xf numFmtId="3" fontId="7" fillId="13" borderId="36" xfId="0" applyNumberFormat="1" applyFont="1" applyFill="1" applyBorder="1" applyAlignment="1">
      <alignment vertical="top"/>
    </xf>
    <xf numFmtId="3" fontId="7" fillId="13" borderId="34" xfId="0" applyNumberFormat="1" applyFont="1" applyFill="1" applyBorder="1" applyAlignment="1">
      <alignment vertical="top"/>
    </xf>
    <xf numFmtId="3" fontId="7" fillId="13" borderId="15" xfId="0" applyNumberFormat="1" applyFont="1" applyFill="1" applyBorder="1" applyAlignment="1">
      <alignment vertical="top"/>
    </xf>
    <xf numFmtId="3" fontId="7" fillId="13" borderId="15" xfId="0" applyNumberFormat="1" applyFont="1" applyFill="1" applyBorder="1" applyAlignment="1">
      <alignment horizontal="right" vertical="top"/>
    </xf>
    <xf numFmtId="3" fontId="7" fillId="13" borderId="10" xfId="0" applyNumberFormat="1" applyFont="1" applyFill="1" applyBorder="1" applyAlignment="1">
      <alignment vertical="top"/>
    </xf>
    <xf numFmtId="3" fontId="7" fillId="13" borderId="23" xfId="0" applyNumberFormat="1" applyFont="1" applyFill="1" applyBorder="1" applyAlignment="1">
      <alignment vertical="top"/>
    </xf>
    <xf numFmtId="3" fontId="7" fillId="13" borderId="44" xfId="0" applyNumberFormat="1" applyFont="1" applyFill="1" applyBorder="1" applyAlignment="1">
      <alignment vertical="top"/>
    </xf>
    <xf numFmtId="3" fontId="7" fillId="13" borderId="28" xfId="0" applyNumberFormat="1" applyFont="1" applyFill="1" applyBorder="1" applyAlignment="1">
      <alignment horizontal="right" vertical="top" wrapText="1"/>
    </xf>
    <xf numFmtId="3" fontId="7" fillId="13" borderId="34" xfId="0" applyNumberFormat="1" applyFont="1" applyFill="1" applyBorder="1" applyAlignment="1">
      <alignment horizontal="right" vertical="top" wrapText="1"/>
    </xf>
    <xf numFmtId="3" fontId="7" fillId="4" borderId="22" xfId="0" applyNumberFormat="1" applyFont="1" applyFill="1" applyBorder="1" applyAlignment="1">
      <alignment vertical="top"/>
    </xf>
    <xf numFmtId="3" fontId="7" fillId="4" borderId="15" xfId="0" applyNumberFormat="1" applyFont="1" applyFill="1" applyBorder="1" applyAlignment="1">
      <alignment vertical="top"/>
    </xf>
    <xf numFmtId="0" fontId="4" fillId="11" borderId="15" xfId="0" applyFont="1" applyFill="1" applyBorder="1" applyAlignment="1">
      <alignment horizontal="left" vertical="top" wrapText="1"/>
    </xf>
    <xf numFmtId="0" fontId="6" fillId="5" borderId="15" xfId="0" applyFont="1" applyFill="1" applyBorder="1" applyAlignment="1">
      <alignment horizontal="left" vertical="top" wrapText="1"/>
    </xf>
    <xf numFmtId="0" fontId="1" fillId="0" borderId="11" xfId="0" applyFont="1" applyBorder="1" applyAlignment="1">
      <alignment horizontal="center" vertical="center" wrapText="1"/>
    </xf>
    <xf numFmtId="0" fontId="6" fillId="0" borderId="26" xfId="0" applyFont="1" applyBorder="1" applyAlignment="1">
      <alignment horizontal="center" vertical="top" wrapText="1"/>
    </xf>
    <xf numFmtId="3" fontId="6" fillId="5" borderId="22" xfId="0" applyNumberFormat="1" applyFont="1" applyFill="1" applyBorder="1" applyAlignment="1">
      <alignment vertical="top"/>
    </xf>
    <xf numFmtId="3" fontId="4" fillId="11" borderId="34" xfId="0" applyNumberFormat="1" applyFont="1" applyFill="1" applyBorder="1" applyAlignment="1">
      <alignment horizontal="right" vertical="top" wrapText="1"/>
    </xf>
    <xf numFmtId="0" fontId="4" fillId="11" borderId="34" xfId="0" applyFont="1" applyFill="1" applyBorder="1" applyAlignment="1">
      <alignment horizontal="right" vertical="top" wrapText="1"/>
    </xf>
    <xf numFmtId="0" fontId="6" fillId="42" borderId="23" xfId="0" applyFont="1" applyFill="1" applyBorder="1" applyAlignment="1">
      <alignment horizontal="left" vertical="top" wrapText="1"/>
    </xf>
    <xf numFmtId="3" fontId="7" fillId="42" borderId="23" xfId="0" applyNumberFormat="1" applyFont="1" applyFill="1" applyBorder="1" applyAlignment="1">
      <alignment vertical="top"/>
    </xf>
    <xf numFmtId="0" fontId="3" fillId="37" borderId="34" xfId="0" applyFont="1" applyFill="1" applyBorder="1" applyAlignment="1">
      <alignment horizontal="center" vertical="center"/>
    </xf>
    <xf numFmtId="0" fontId="7" fillId="37" borderId="34" xfId="0" applyFont="1" applyFill="1" applyBorder="1" applyAlignment="1">
      <alignment horizontal="left" vertical="top" wrapText="1"/>
    </xf>
    <xf numFmtId="3" fontId="4" fillId="37" borderId="34" xfId="0" applyNumberFormat="1" applyFont="1" applyFill="1" applyBorder="1" applyAlignment="1">
      <alignment horizontal="right" vertical="center" wrapText="1"/>
    </xf>
    <xf numFmtId="0" fontId="7" fillId="37" borderId="34" xfId="0" applyFont="1" applyFill="1" applyBorder="1" applyAlignment="1">
      <alignment horizontal="left" vertical="center" wrapText="1"/>
    </xf>
    <xf numFmtId="3" fontId="4" fillId="37" borderId="41" xfId="0" applyNumberFormat="1" applyFont="1" applyFill="1" applyBorder="1" applyAlignment="1">
      <alignment horizontal="right" vertical="center" wrapText="1"/>
    </xf>
    <xf numFmtId="0" fontId="7" fillId="43" borderId="34" xfId="0" applyFont="1" applyFill="1" applyBorder="1" applyAlignment="1">
      <alignment horizontal="center" vertical="center"/>
    </xf>
    <xf numFmtId="0" fontId="7" fillId="43" borderId="34" xfId="0" applyFont="1" applyFill="1" applyBorder="1" applyAlignment="1">
      <alignment horizontal="left" vertical="top" wrapText="1"/>
    </xf>
    <xf numFmtId="0" fontId="11" fillId="0" borderId="28" xfId="0" applyFont="1" applyBorder="1" applyAlignment="1">
      <alignment/>
    </xf>
    <xf numFmtId="0" fontId="6" fillId="0" borderId="28" xfId="0" applyFont="1" applyBorder="1" applyAlignment="1">
      <alignment wrapText="1"/>
    </xf>
    <xf numFmtId="3" fontId="6" fillId="0" borderId="28" xfId="0" applyNumberFormat="1" applyFont="1" applyBorder="1" applyAlignment="1">
      <alignment vertical="top"/>
    </xf>
    <xf numFmtId="3" fontId="6" fillId="43" borderId="28" xfId="0" applyNumberFormat="1" applyFont="1" applyFill="1" applyBorder="1" applyAlignment="1">
      <alignment vertical="top"/>
    </xf>
    <xf numFmtId="3" fontId="7" fillId="43" borderId="34" xfId="0" applyNumberFormat="1" applyFont="1" applyFill="1" applyBorder="1" applyAlignment="1">
      <alignment horizontal="right" vertical="top" wrapText="1"/>
    </xf>
    <xf numFmtId="0" fontId="7" fillId="43" borderId="34" xfId="0" applyFont="1" applyFill="1" applyBorder="1" applyAlignment="1">
      <alignment horizontal="right" vertical="top" wrapText="1"/>
    </xf>
    <xf numFmtId="3" fontId="7" fillId="43" borderId="34" xfId="0" applyNumberFormat="1" applyFont="1" applyFill="1" applyBorder="1" applyAlignment="1">
      <alignment horizontal="right"/>
    </xf>
    <xf numFmtId="0" fontId="4" fillId="44" borderId="10" xfId="0" applyFont="1" applyFill="1" applyBorder="1" applyAlignment="1">
      <alignment horizontal="center" vertical="center"/>
    </xf>
    <xf numFmtId="0" fontId="4" fillId="44" borderId="22" xfId="0" applyFont="1" applyFill="1" applyBorder="1" applyAlignment="1">
      <alignment horizontal="left" vertical="center" wrapText="1"/>
    </xf>
    <xf numFmtId="3" fontId="4" fillId="44" borderId="36" xfId="0" applyNumberFormat="1" applyFont="1" applyFill="1" applyBorder="1" applyAlignment="1">
      <alignment horizontal="right" vertical="center" wrapText="1"/>
    </xf>
    <xf numFmtId="3" fontId="4" fillId="44" borderId="36" xfId="0" applyNumberFormat="1" applyFont="1" applyFill="1" applyBorder="1" applyAlignment="1">
      <alignment horizontal="right" vertical="center"/>
    </xf>
    <xf numFmtId="0" fontId="16" fillId="44" borderId="15" xfId="0" applyFont="1" applyFill="1" applyBorder="1" applyAlignment="1">
      <alignment horizontal="left" vertical="top"/>
    </xf>
    <xf numFmtId="3" fontId="4" fillId="44" borderId="10" xfId="0" applyNumberFormat="1" applyFont="1" applyFill="1" applyBorder="1" applyAlignment="1">
      <alignment horizontal="right" vertical="center" wrapText="1"/>
    </xf>
    <xf numFmtId="3" fontId="7" fillId="13" borderId="22" xfId="0" applyNumberFormat="1" applyFont="1" applyFill="1" applyBorder="1" applyAlignment="1">
      <alignment horizontal="right" vertical="top" wrapText="1"/>
    </xf>
    <xf numFmtId="3" fontId="7" fillId="13" borderId="26" xfId="0" applyNumberFormat="1" applyFont="1" applyFill="1" applyBorder="1" applyAlignment="1">
      <alignment vertical="top"/>
    </xf>
    <xf numFmtId="0" fontId="9" fillId="0" borderId="28" xfId="0" applyFont="1" applyBorder="1" applyAlignment="1">
      <alignment horizontal="left" vertical="top" wrapText="1"/>
    </xf>
    <xf numFmtId="0" fontId="6" fillId="19" borderId="13" xfId="0" applyFont="1" applyFill="1" applyBorder="1" applyAlignment="1">
      <alignment vertical="center"/>
    </xf>
    <xf numFmtId="0" fontId="4" fillId="19" borderId="13" xfId="0" applyFont="1" applyFill="1" applyBorder="1" applyAlignment="1">
      <alignment/>
    </xf>
    <xf numFmtId="3" fontId="4" fillId="19" borderId="13" xfId="0" applyNumberFormat="1" applyFont="1" applyFill="1" applyBorder="1" applyAlignment="1">
      <alignment/>
    </xf>
    <xf numFmtId="0" fontId="7" fillId="19" borderId="33" xfId="0" applyFont="1" applyFill="1" applyBorder="1" applyAlignment="1">
      <alignment vertical="center"/>
    </xf>
    <xf numFmtId="0" fontId="6" fillId="19" borderId="43" xfId="0" applyFont="1" applyFill="1" applyBorder="1" applyAlignment="1">
      <alignment vertical="center"/>
    </xf>
    <xf numFmtId="0" fontId="6" fillId="19" borderId="40" xfId="0" applyFont="1" applyFill="1" applyBorder="1" applyAlignment="1">
      <alignment vertical="center"/>
    </xf>
    <xf numFmtId="0" fontId="6" fillId="19" borderId="50" xfId="0" applyFont="1" applyFill="1" applyBorder="1" applyAlignment="1">
      <alignment vertical="center"/>
    </xf>
    <xf numFmtId="0" fontId="6" fillId="19" borderId="43" xfId="0" applyFont="1" applyFill="1" applyBorder="1" applyAlignment="1">
      <alignment/>
    </xf>
    <xf numFmtId="3" fontId="7" fillId="7" borderId="21" xfId="0" applyNumberFormat="1" applyFont="1" applyFill="1" applyBorder="1" applyAlignment="1">
      <alignment vertical="top"/>
    </xf>
    <xf numFmtId="3" fontId="7" fillId="7" borderId="10" xfId="0" applyNumberFormat="1" applyFont="1" applyFill="1" applyBorder="1" applyAlignment="1">
      <alignment vertical="top"/>
    </xf>
    <xf numFmtId="4" fontId="7" fillId="7" borderId="14" xfId="0" applyNumberFormat="1" applyFont="1" applyFill="1" applyBorder="1" applyAlignment="1">
      <alignment vertical="top"/>
    </xf>
    <xf numFmtId="3" fontId="7" fillId="4" borderId="10" xfId="0" applyNumberFormat="1" applyFont="1" applyFill="1" applyBorder="1" applyAlignment="1">
      <alignment vertical="top"/>
    </xf>
    <xf numFmtId="3" fontId="7" fillId="6" borderId="10" xfId="0" applyNumberFormat="1" applyFont="1" applyFill="1" applyBorder="1" applyAlignment="1">
      <alignment vertical="top"/>
    </xf>
    <xf numFmtId="3" fontId="6" fillId="40" borderId="38" xfId="0" applyNumberFormat="1" applyFont="1" applyFill="1" applyBorder="1" applyAlignment="1">
      <alignment vertical="top"/>
    </xf>
    <xf numFmtId="0" fontId="6" fillId="35" borderId="34" xfId="0" applyFont="1" applyFill="1" applyBorder="1" applyAlignment="1">
      <alignment wrapText="1"/>
    </xf>
    <xf numFmtId="0" fontId="6" fillId="40" borderId="34" xfId="0" applyFont="1" applyFill="1" applyBorder="1" applyAlignment="1">
      <alignment horizontal="center" vertical="top"/>
    </xf>
    <xf numFmtId="0" fontId="6" fillId="40" borderId="34" xfId="0" applyFont="1" applyFill="1" applyBorder="1" applyAlignment="1">
      <alignment horizontal="center" vertical="top" wrapText="1"/>
    </xf>
    <xf numFmtId="3" fontId="6" fillId="36" borderId="40" xfId="0" applyNumberFormat="1" applyFont="1" applyFill="1" applyBorder="1" applyAlignment="1">
      <alignment horizontal="right" vertical="top" wrapText="1"/>
    </xf>
    <xf numFmtId="0" fontId="6" fillId="35" borderId="37" xfId="0" applyFont="1" applyFill="1" applyBorder="1" applyAlignment="1">
      <alignment wrapText="1"/>
    </xf>
    <xf numFmtId="0" fontId="3" fillId="0" borderId="37" xfId="0" applyFont="1" applyBorder="1" applyAlignment="1">
      <alignment horizontal="left" vertical="center" wrapText="1"/>
    </xf>
    <xf numFmtId="3" fontId="6" fillId="35" borderId="0" xfId="0" applyNumberFormat="1" applyFont="1" applyFill="1" applyBorder="1" applyAlignment="1">
      <alignment horizontal="right" vertical="top" wrapText="1"/>
    </xf>
    <xf numFmtId="0" fontId="6" fillId="40" borderId="28" xfId="0" applyFont="1" applyFill="1" applyBorder="1" applyAlignment="1">
      <alignment horizontal="center" vertical="top"/>
    </xf>
    <xf numFmtId="0" fontId="6" fillId="40" borderId="28" xfId="0" applyFont="1" applyFill="1" applyBorder="1" applyAlignment="1">
      <alignment horizontal="center" vertical="top" wrapText="1"/>
    </xf>
    <xf numFmtId="3" fontId="6" fillId="35" borderId="34" xfId="0" applyNumberFormat="1" applyFont="1" applyFill="1" applyBorder="1" applyAlignment="1">
      <alignment horizontal="right" vertical="top" wrapText="1"/>
    </xf>
    <xf numFmtId="3" fontId="4" fillId="40" borderId="37" xfId="0" applyNumberFormat="1" applyFont="1" applyFill="1" applyBorder="1" applyAlignment="1">
      <alignment/>
    </xf>
    <xf numFmtId="0" fontId="6" fillId="40" borderId="34" xfId="0" applyFont="1" applyFill="1" applyBorder="1" applyAlignment="1">
      <alignment horizontal="center" vertical="center"/>
    </xf>
    <xf numFmtId="3" fontId="9" fillId="40" borderId="28" xfId="0" applyNumberFormat="1" applyFont="1" applyFill="1" applyBorder="1" applyAlignment="1">
      <alignment horizontal="center" vertical="top" wrapText="1"/>
    </xf>
    <xf numFmtId="3" fontId="7" fillId="35" borderId="34" xfId="0" applyNumberFormat="1" applyFont="1" applyFill="1" applyBorder="1" applyAlignment="1">
      <alignment vertical="top"/>
    </xf>
    <xf numFmtId="0" fontId="6" fillId="35" borderId="34" xfId="0" applyFont="1" applyFill="1" applyBorder="1" applyAlignment="1">
      <alignment horizontal="left" vertical="center" wrapText="1"/>
    </xf>
    <xf numFmtId="0" fontId="6" fillId="36" borderId="10" xfId="0" applyFont="1" applyFill="1" applyBorder="1" applyAlignment="1">
      <alignment vertical="top"/>
    </xf>
    <xf numFmtId="3" fontId="4" fillId="39" borderId="13" xfId="0" applyNumberFormat="1" applyFont="1" applyFill="1" applyBorder="1" applyAlignment="1">
      <alignment/>
    </xf>
    <xf numFmtId="0" fontId="7" fillId="39" borderId="13" xfId="0" applyFont="1" applyFill="1" applyBorder="1" applyAlignment="1">
      <alignment vertical="center"/>
    </xf>
    <xf numFmtId="0" fontId="6" fillId="35" borderId="28" xfId="0" applyFont="1" applyFill="1" applyBorder="1" applyAlignment="1">
      <alignment wrapText="1"/>
    </xf>
    <xf numFmtId="0" fontId="7" fillId="40" borderId="28" xfId="0" applyFont="1" applyFill="1" applyBorder="1" applyAlignment="1">
      <alignment horizontal="center" vertical="top" wrapText="1"/>
    </xf>
    <xf numFmtId="3" fontId="6" fillId="36" borderId="0" xfId="0" applyNumberFormat="1" applyFont="1" applyFill="1" applyBorder="1" applyAlignment="1">
      <alignment horizontal="right" vertical="top" wrapText="1"/>
    </xf>
    <xf numFmtId="0" fontId="6" fillId="36" borderId="22" xfId="0" applyFont="1" applyFill="1" applyBorder="1" applyAlignment="1">
      <alignment vertical="center"/>
    </xf>
    <xf numFmtId="0" fontId="7" fillId="36" borderId="36" xfId="0" applyFont="1" applyFill="1" applyBorder="1" applyAlignment="1">
      <alignment vertical="center" wrapText="1"/>
    </xf>
    <xf numFmtId="3" fontId="4" fillId="36" borderId="14" xfId="0" applyNumberFormat="1" applyFont="1" applyFill="1" applyBorder="1" applyAlignment="1">
      <alignment vertical="top"/>
    </xf>
    <xf numFmtId="3" fontId="4" fillId="36" borderId="10" xfId="0" applyNumberFormat="1" applyFont="1" applyFill="1" applyBorder="1" applyAlignment="1">
      <alignment vertical="top"/>
    </xf>
    <xf numFmtId="0" fontId="7" fillId="36" borderId="22" xfId="0" applyFont="1" applyFill="1" applyBorder="1" applyAlignment="1">
      <alignment vertical="top"/>
    </xf>
    <xf numFmtId="0" fontId="6" fillId="36" borderId="17" xfId="0" applyFont="1" applyFill="1" applyBorder="1" applyAlignment="1">
      <alignment vertical="top"/>
    </xf>
    <xf numFmtId="0" fontId="6" fillId="36" borderId="36" xfId="0" applyFont="1" applyFill="1" applyBorder="1" applyAlignment="1">
      <alignment vertical="top"/>
    </xf>
    <xf numFmtId="0" fontId="1" fillId="0" borderId="10" xfId="0" applyFont="1" applyBorder="1" applyAlignment="1">
      <alignment horizontal="center" vertical="top" wrapText="1"/>
    </xf>
    <xf numFmtId="3" fontId="6" fillId="3" borderId="34" xfId="0" applyNumberFormat="1" applyFont="1" applyFill="1" applyBorder="1" applyAlignment="1">
      <alignment vertical="top"/>
    </xf>
    <xf numFmtId="0" fontId="6" fillId="37" borderId="0" xfId="0" applyFont="1" applyFill="1" applyAlignment="1">
      <alignment horizontal="left" vertical="center"/>
    </xf>
    <xf numFmtId="0" fontId="59" fillId="37" borderId="0" xfId="0" applyFont="1" applyFill="1" applyAlignment="1">
      <alignment horizontal="center"/>
    </xf>
    <xf numFmtId="0" fontId="7" fillId="37" borderId="0" xfId="0" applyFont="1" applyFill="1" applyAlignment="1">
      <alignment horizontal="left" vertical="top"/>
    </xf>
    <xf numFmtId="0" fontId="7" fillId="37" borderId="0" xfId="0" applyFont="1" applyFill="1" applyAlignment="1">
      <alignment horizontal="left" vertical="center" wrapText="1"/>
    </xf>
    <xf numFmtId="0" fontId="1" fillId="0" borderId="0" xfId="0" applyFont="1" applyAlignment="1">
      <alignment/>
    </xf>
    <xf numFmtId="0" fontId="7" fillId="0" borderId="42" xfId="0" applyFont="1" applyBorder="1" applyAlignment="1">
      <alignment horizontal="center" vertical="center" wrapText="1"/>
    </xf>
    <xf numFmtId="0" fontId="0" fillId="0" borderId="64" xfId="0" applyBorder="1" applyAlignment="1">
      <alignment vertical="center" wrapText="1"/>
    </xf>
    <xf numFmtId="0" fontId="7" fillId="0" borderId="42" xfId="0" applyFont="1" applyBorder="1" applyAlignment="1">
      <alignment vertical="center"/>
    </xf>
    <xf numFmtId="0" fontId="0" fillId="0" borderId="65" xfId="0" applyBorder="1" applyAlignment="1">
      <alignment/>
    </xf>
    <xf numFmtId="0" fontId="0" fillId="0" borderId="64" xfId="0" applyBorder="1" applyAlignment="1">
      <alignment/>
    </xf>
    <xf numFmtId="0" fontId="1" fillId="0" borderId="22"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0" borderId="22" xfId="0" applyFont="1" applyBorder="1" applyAlignment="1">
      <alignment vertical="center" wrapText="1"/>
    </xf>
    <xf numFmtId="0" fontId="1" fillId="0" borderId="15" xfId="0" applyFont="1" applyBorder="1" applyAlignment="1">
      <alignment vertical="center" wrapText="1"/>
    </xf>
    <xf numFmtId="0" fontId="1" fillId="0" borderId="14" xfId="0" applyFont="1" applyBorder="1" applyAlignment="1">
      <alignment vertical="center" wrapText="1"/>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50" xfId="0" applyFont="1" applyBorder="1" applyAlignment="1">
      <alignment horizontal="center" vertical="center"/>
    </xf>
    <xf numFmtId="0" fontId="3"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15" xfId="0" applyBorder="1" applyAlignment="1">
      <alignment horizontal="left"/>
    </xf>
    <xf numFmtId="0" fontId="0" fillId="0" borderId="14" xfId="0" applyBorder="1" applyAlignment="1">
      <alignment horizontal="left"/>
    </xf>
    <xf numFmtId="0" fontId="1" fillId="37" borderId="0" xfId="0" applyFont="1" applyFill="1" applyAlignment="1">
      <alignment horizontal="left"/>
    </xf>
    <xf numFmtId="0" fontId="1" fillId="37" borderId="23" xfId="0" applyFont="1" applyFill="1" applyBorder="1" applyAlignment="1">
      <alignment horizontal="left"/>
    </xf>
    <xf numFmtId="0" fontId="62" fillId="0" borderId="0" xfId="0" applyFont="1" applyAlignment="1">
      <alignment horizontal="left" vertical="center"/>
    </xf>
    <xf numFmtId="0" fontId="4" fillId="37" borderId="22" xfId="0" applyFont="1" applyFill="1" applyBorder="1" applyAlignment="1">
      <alignment horizontal="center" vertical="center"/>
    </xf>
    <xf numFmtId="0" fontId="6" fillId="37" borderId="15" xfId="0" applyFont="1" applyFill="1" applyBorder="1" applyAlignment="1">
      <alignment horizontal="center" vertical="center"/>
    </xf>
    <xf numFmtId="0" fontId="6" fillId="37" borderId="14" xfId="0" applyFont="1" applyFill="1" applyBorder="1" applyAlignment="1">
      <alignment horizontal="center" vertical="center"/>
    </xf>
    <xf numFmtId="0" fontId="13" fillId="0" borderId="0" xfId="0" applyFont="1" applyAlignment="1">
      <alignment horizontal="center" vertical="center"/>
    </xf>
    <xf numFmtId="0" fontId="7" fillId="0" borderId="22" xfId="0" applyFont="1" applyBorder="1" applyAlignment="1">
      <alignment horizontal="center" vertical="center" wrapText="1"/>
    </xf>
    <xf numFmtId="0" fontId="1" fillId="0" borderId="14" xfId="0" applyFont="1" applyBorder="1" applyAlignment="1">
      <alignment vertical="center" wrapText="1"/>
    </xf>
    <xf numFmtId="0" fontId="7" fillId="0" borderId="22" xfId="0" applyFont="1" applyBorder="1" applyAlignment="1">
      <alignment vertical="center"/>
    </xf>
    <xf numFmtId="0" fontId="1" fillId="0" borderId="15" xfId="0" applyFont="1" applyBorder="1" applyAlignment="1">
      <alignment/>
    </xf>
    <xf numFmtId="0" fontId="1" fillId="0" borderId="14" xfId="0" applyFont="1" applyBorder="1" applyAlignment="1">
      <alignment/>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4" fillId="42" borderId="0" xfId="0" applyFont="1" applyFill="1" applyAlignment="1">
      <alignment horizontal="center" vertical="center" wrapText="1"/>
    </xf>
    <xf numFmtId="0" fontId="4" fillId="42" borderId="0" xfId="0" applyFont="1" applyFill="1" applyAlignment="1">
      <alignment horizontal="center" vertical="center"/>
    </xf>
    <xf numFmtId="0" fontId="7" fillId="0" borderId="13" xfId="0" applyFont="1" applyBorder="1" applyAlignment="1">
      <alignment horizontal="center" vertical="top" wrapText="1"/>
    </xf>
    <xf numFmtId="0" fontId="7" fillId="0" borderId="21" xfId="0" applyFont="1" applyBorder="1" applyAlignment="1">
      <alignment horizontal="center" vertical="top" wrapText="1"/>
    </xf>
    <xf numFmtId="0" fontId="6" fillId="37" borderId="15" xfId="0" applyFont="1" applyFill="1" applyBorder="1" applyAlignment="1">
      <alignment horizontal="center" vertical="center"/>
    </xf>
    <xf numFmtId="0" fontId="7" fillId="0" borderId="38" xfId="0" applyFont="1" applyBorder="1" applyAlignment="1">
      <alignment horizontal="center" vertical="center" wrapText="1"/>
    </xf>
    <xf numFmtId="0" fontId="6" fillId="0" borderId="43" xfId="0" applyFont="1" applyBorder="1" applyAlignment="1">
      <alignment horizontal="left" vertical="top" wrapText="1"/>
    </xf>
    <xf numFmtId="0" fontId="6" fillId="0" borderId="40" xfId="0" applyFont="1" applyBorder="1" applyAlignment="1">
      <alignment horizontal="left" vertical="top" wrapText="1"/>
    </xf>
    <xf numFmtId="0" fontId="6" fillId="0" borderId="15" xfId="0" applyFont="1" applyBorder="1" applyAlignment="1">
      <alignment horizontal="left" vertical="top" wrapText="1"/>
    </xf>
    <xf numFmtId="0" fontId="6" fillId="0" borderId="42" xfId="0" applyFont="1" applyBorder="1" applyAlignment="1">
      <alignment horizontal="left" vertical="top" wrapText="1"/>
    </xf>
    <xf numFmtId="0" fontId="6" fillId="0" borderId="65" xfId="0" applyFont="1" applyBorder="1" applyAlignment="1">
      <alignment horizontal="left" vertical="top" wrapText="1"/>
    </xf>
    <xf numFmtId="0" fontId="6" fillId="0" borderId="64" xfId="0" applyFont="1" applyBorder="1" applyAlignment="1">
      <alignment horizontal="left" vertical="top" wrapText="1"/>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6" fillId="0" borderId="44" xfId="0" applyFont="1" applyBorder="1" applyAlignment="1">
      <alignment horizontal="left" vertical="center" wrapText="1"/>
    </xf>
    <xf numFmtId="0" fontId="6" fillId="0" borderId="23" xfId="0" applyFont="1" applyBorder="1" applyAlignment="1">
      <alignment horizontal="left" vertical="center" wrapText="1"/>
    </xf>
    <xf numFmtId="0" fontId="6" fillId="0" borderId="22" xfId="0" applyFont="1" applyBorder="1" applyAlignment="1">
      <alignment horizontal="left" vertical="top" wrapText="1"/>
    </xf>
    <xf numFmtId="0" fontId="6" fillId="40" borderId="43" xfId="0" applyFont="1" applyFill="1" applyBorder="1" applyAlignment="1">
      <alignment horizontal="left" vertical="center" wrapText="1"/>
    </xf>
    <xf numFmtId="0" fontId="6" fillId="40" borderId="40" xfId="0" applyFont="1" applyFill="1" applyBorder="1" applyAlignment="1">
      <alignment horizontal="left" vertical="center" wrapText="1"/>
    </xf>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center" vertical="top" wrapText="1"/>
    </xf>
    <xf numFmtId="0" fontId="6" fillId="0" borderId="0" xfId="0" applyFont="1" applyAlignment="1">
      <alignment horizontal="center" vertical="top"/>
    </xf>
    <xf numFmtId="0" fontId="6" fillId="0" borderId="48"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44" xfId="0" applyFont="1" applyBorder="1" applyAlignment="1">
      <alignment horizontal="left" vertical="top" wrapText="1"/>
    </xf>
    <xf numFmtId="0" fontId="6" fillId="0" borderId="23" xfId="0" applyFont="1" applyBorder="1" applyAlignment="1">
      <alignment horizontal="left" vertical="top" wrapText="1"/>
    </xf>
    <xf numFmtId="0" fontId="6" fillId="0" borderId="12" xfId="0" applyFont="1" applyBorder="1" applyAlignment="1">
      <alignment horizontal="left" vertical="top" wrapText="1"/>
    </xf>
    <xf numFmtId="0" fontId="6" fillId="40" borderId="48" xfId="0" applyFont="1" applyFill="1" applyBorder="1" applyAlignment="1">
      <alignment horizontal="left" vertical="center" wrapText="1"/>
    </xf>
    <xf numFmtId="0" fontId="6" fillId="40" borderId="0" xfId="0" applyFont="1" applyFill="1" applyBorder="1" applyAlignment="1">
      <alignment horizontal="left" vertical="center" wrapText="1"/>
    </xf>
    <xf numFmtId="3" fontId="6" fillId="0" borderId="43" xfId="0" applyNumberFormat="1" applyFont="1" applyBorder="1" applyAlignment="1">
      <alignment horizontal="left" vertical="top" wrapText="1"/>
    </xf>
    <xf numFmtId="3" fontId="6" fillId="0" borderId="40" xfId="0" applyNumberFormat="1" applyFont="1" applyBorder="1" applyAlignment="1">
      <alignment horizontal="left" vertical="top" wrapText="1"/>
    </xf>
    <xf numFmtId="0" fontId="7" fillId="40" borderId="13" xfId="0" applyFont="1" applyFill="1" applyBorder="1" applyAlignment="1">
      <alignment horizontal="center" vertical="center"/>
    </xf>
    <xf numFmtId="0" fontId="7" fillId="40" borderId="21" xfId="0" applyFont="1" applyFill="1" applyBorder="1" applyAlignment="1">
      <alignment horizontal="center" vertical="center"/>
    </xf>
    <xf numFmtId="0" fontId="6" fillId="0" borderId="38" xfId="0" applyFont="1" applyBorder="1" applyAlignment="1">
      <alignment horizontal="center" vertical="center"/>
    </xf>
    <xf numFmtId="0" fontId="3" fillId="0" borderId="37" xfId="0" applyFont="1" applyBorder="1" applyAlignment="1">
      <alignment horizontal="center" vertical="center"/>
    </xf>
    <xf numFmtId="0" fontId="3" fillId="0" borderId="28" xfId="0" applyFont="1" applyBorder="1" applyAlignment="1">
      <alignment horizontal="center" vertical="center"/>
    </xf>
    <xf numFmtId="0" fontId="6" fillId="0" borderId="43" xfId="0" applyFont="1" applyBorder="1" applyAlignment="1">
      <alignment horizontal="left" vertical="top" wrapText="1"/>
    </xf>
    <xf numFmtId="0" fontId="6" fillId="0" borderId="40" xfId="0" applyFont="1" applyBorder="1" applyAlignment="1">
      <alignment horizontal="left" vertical="top" wrapText="1"/>
    </xf>
    <xf numFmtId="0" fontId="6" fillId="0" borderId="50" xfId="0" applyFont="1" applyBorder="1" applyAlignment="1">
      <alignment horizontal="left" vertical="top" wrapText="1"/>
    </xf>
    <xf numFmtId="3" fontId="9" fillId="40" borderId="35" xfId="0" applyNumberFormat="1" applyFont="1" applyFill="1" applyBorder="1" applyAlignment="1">
      <alignment horizontal="left" wrapText="1"/>
    </xf>
    <xf numFmtId="3" fontId="9" fillId="40" borderId="36" xfId="0" applyNumberFormat="1" applyFont="1" applyFill="1" applyBorder="1" applyAlignment="1">
      <alignment horizontal="left"/>
    </xf>
    <xf numFmtId="3" fontId="9" fillId="40" borderId="52" xfId="0" applyNumberFormat="1" applyFont="1" applyFill="1" applyBorder="1" applyAlignment="1">
      <alignment horizontal="left"/>
    </xf>
    <xf numFmtId="0" fontId="6" fillId="40" borderId="37" xfId="0" applyFont="1" applyFill="1" applyBorder="1" applyAlignment="1">
      <alignment horizontal="center" vertical="center"/>
    </xf>
    <xf numFmtId="0" fontId="6" fillId="40" borderId="26" xfId="0" applyFont="1" applyFill="1" applyBorder="1" applyAlignment="1">
      <alignment horizontal="center" vertical="center"/>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14" xfId="0" applyFont="1" applyBorder="1" applyAlignment="1">
      <alignment horizontal="left" vertical="top" wrapText="1"/>
    </xf>
    <xf numFmtId="0" fontId="3" fillId="0" borderId="48" xfId="0" applyFont="1" applyBorder="1" applyAlignment="1">
      <alignment horizontal="center" vertical="center"/>
    </xf>
    <xf numFmtId="0" fontId="3" fillId="0" borderId="38" xfId="0" applyFont="1" applyBorder="1" applyAlignment="1">
      <alignment horizontal="center" vertical="center"/>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6" fillId="40" borderId="35" xfId="0" applyFont="1" applyFill="1" applyBorder="1" applyAlignment="1">
      <alignment horizontal="left" vertical="center" wrapText="1"/>
    </xf>
    <xf numFmtId="0" fontId="0" fillId="0" borderId="36" xfId="0" applyBorder="1" applyAlignment="1">
      <alignment/>
    </xf>
    <xf numFmtId="0" fontId="0" fillId="0" borderId="52" xfId="0" applyBorder="1" applyAlignment="1">
      <alignment/>
    </xf>
    <xf numFmtId="0" fontId="3" fillId="0" borderId="34" xfId="0" applyFont="1" applyBorder="1" applyAlignment="1">
      <alignment horizontal="center" vertical="center"/>
    </xf>
    <xf numFmtId="0" fontId="3" fillId="0" borderId="68" xfId="0" applyFont="1" applyBorder="1" applyAlignment="1">
      <alignment horizontal="center" vertical="center"/>
    </xf>
    <xf numFmtId="0" fontId="6" fillId="0" borderId="34" xfId="0" applyFont="1" applyBorder="1" applyAlignment="1">
      <alignment horizontal="left" vertical="top" wrapText="1"/>
    </xf>
    <xf numFmtId="0" fontId="3" fillId="0" borderId="38" xfId="0" applyFont="1" applyBorder="1" applyAlignment="1">
      <alignment horizontal="center" vertical="center"/>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6" fillId="0" borderId="48"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40" borderId="41" xfId="0" applyFont="1" applyFill="1" applyBorder="1" applyAlignment="1">
      <alignment horizontal="left" vertical="center" wrapText="1"/>
    </xf>
    <xf numFmtId="0" fontId="6" fillId="40" borderId="69" xfId="0" applyFont="1" applyFill="1" applyBorder="1" applyAlignment="1">
      <alignment horizontal="left" vertical="center" wrapText="1"/>
    </xf>
    <xf numFmtId="0" fontId="6" fillId="40" borderId="45" xfId="0" applyFont="1" applyFill="1" applyBorder="1" applyAlignment="1">
      <alignment horizontal="left" vertical="center" wrapText="1"/>
    </xf>
    <xf numFmtId="0" fontId="6" fillId="40" borderId="28" xfId="0" applyFont="1" applyFill="1" applyBorder="1" applyAlignment="1">
      <alignment horizontal="left" vertical="center" wrapText="1"/>
    </xf>
    <xf numFmtId="0" fontId="9" fillId="40" borderId="44" xfId="0" applyFont="1" applyFill="1" applyBorder="1" applyAlignment="1">
      <alignment horizontal="left" vertical="center" wrapText="1"/>
    </xf>
    <xf numFmtId="0" fontId="9" fillId="40" borderId="23" xfId="0" applyFont="1" applyFill="1" applyBorder="1" applyAlignment="1">
      <alignment horizontal="left" vertical="center"/>
    </xf>
    <xf numFmtId="0" fontId="9" fillId="40" borderId="12" xfId="0" applyFont="1" applyFill="1" applyBorder="1" applyAlignment="1">
      <alignment horizontal="left" vertical="center"/>
    </xf>
    <xf numFmtId="0" fontId="9" fillId="40" borderId="43" xfId="0" applyFont="1" applyFill="1" applyBorder="1" applyAlignment="1">
      <alignment horizontal="left" vertical="top" wrapText="1"/>
    </xf>
    <xf numFmtId="0" fontId="9" fillId="40" borderId="40" xfId="0" applyFont="1" applyFill="1" applyBorder="1" applyAlignment="1">
      <alignment horizontal="left" vertical="top"/>
    </xf>
    <xf numFmtId="0" fontId="9" fillId="40" borderId="50" xfId="0" applyFont="1" applyFill="1" applyBorder="1" applyAlignment="1">
      <alignment horizontal="left" vertical="top"/>
    </xf>
    <xf numFmtId="0" fontId="6" fillId="0" borderId="70" xfId="0" applyFont="1" applyBorder="1" applyAlignment="1">
      <alignment horizontal="left" vertical="top" wrapText="1"/>
    </xf>
    <xf numFmtId="0" fontId="6" fillId="0" borderId="71" xfId="0" applyFont="1" applyBorder="1" applyAlignment="1">
      <alignment horizontal="left" vertical="top" wrapText="1"/>
    </xf>
    <xf numFmtId="0" fontId="6" fillId="0" borderId="72" xfId="0" applyFont="1" applyBorder="1" applyAlignment="1">
      <alignment horizontal="left" vertical="top" wrapText="1"/>
    </xf>
    <xf numFmtId="0" fontId="9" fillId="40" borderId="43" xfId="0" applyFont="1" applyFill="1" applyBorder="1" applyAlignment="1">
      <alignment horizontal="left" vertical="center" wrapText="1"/>
    </xf>
    <xf numFmtId="0" fontId="9" fillId="40" borderId="40" xfId="0" applyFont="1" applyFill="1" applyBorder="1" applyAlignment="1">
      <alignment horizontal="left" vertical="center"/>
    </xf>
    <xf numFmtId="0" fontId="9" fillId="40" borderId="50" xfId="0" applyFont="1" applyFill="1" applyBorder="1" applyAlignment="1">
      <alignment horizontal="left" vertical="center"/>
    </xf>
    <xf numFmtId="0" fontId="6" fillId="0" borderId="44" xfId="0" applyFont="1" applyBorder="1" applyAlignment="1">
      <alignment horizontal="left" vertical="top" wrapText="1"/>
    </xf>
    <xf numFmtId="0" fontId="6" fillId="0" borderId="23" xfId="0" applyFont="1" applyBorder="1" applyAlignment="1">
      <alignment horizontal="left" vertical="top" wrapText="1"/>
    </xf>
    <xf numFmtId="0" fontId="6" fillId="0" borderId="12" xfId="0" applyFont="1" applyBorder="1" applyAlignment="1">
      <alignment horizontal="left" vertical="top" wrapText="1"/>
    </xf>
    <xf numFmtId="0" fontId="3" fillId="0" borderId="57" xfId="0" applyFont="1" applyBorder="1" applyAlignment="1">
      <alignment horizontal="center" vertical="center"/>
    </xf>
    <xf numFmtId="0" fontId="59" fillId="0" borderId="0" xfId="0" applyFont="1" applyAlignment="1">
      <alignment horizontal="center" vertical="center"/>
    </xf>
    <xf numFmtId="0" fontId="7" fillId="0" borderId="13" xfId="0" applyFont="1" applyBorder="1" applyAlignment="1">
      <alignment horizontal="center" vertical="top"/>
    </xf>
    <xf numFmtId="0" fontId="7" fillId="0" borderId="21" xfId="0" applyFont="1" applyBorder="1" applyAlignment="1">
      <alignment horizontal="center" vertical="top"/>
    </xf>
    <xf numFmtId="0" fontId="7" fillId="0" borderId="46" xfId="0" applyFont="1" applyBorder="1" applyAlignment="1">
      <alignment horizontal="center" vertical="center"/>
    </xf>
    <xf numFmtId="0" fontId="7" fillId="0" borderId="49" xfId="0" applyFont="1" applyBorder="1" applyAlignment="1">
      <alignment horizontal="center" vertical="center"/>
    </xf>
    <xf numFmtId="0" fontId="7" fillId="0" borderId="24" xfId="0" applyFont="1" applyBorder="1" applyAlignment="1">
      <alignment horizontal="center" vertical="center"/>
    </xf>
    <xf numFmtId="0" fontId="14" fillId="37" borderId="22" xfId="0" applyFont="1" applyFill="1" applyBorder="1" applyAlignment="1">
      <alignment horizontal="center" vertical="center"/>
    </xf>
    <xf numFmtId="0" fontId="15" fillId="37" borderId="15" xfId="0" applyFont="1" applyFill="1" applyBorder="1" applyAlignment="1">
      <alignment horizontal="center" vertical="center"/>
    </xf>
    <xf numFmtId="0" fontId="7" fillId="0" borderId="43" xfId="0" applyFont="1" applyBorder="1" applyAlignment="1">
      <alignment horizontal="center" vertical="top" wrapText="1"/>
    </xf>
    <xf numFmtId="0" fontId="7" fillId="0" borderId="44" xfId="0" applyFont="1" applyBorder="1" applyAlignment="1">
      <alignment horizontal="center" vertical="top" wrapText="1"/>
    </xf>
    <xf numFmtId="0" fontId="7" fillId="0" borderId="38" xfId="0" applyFont="1" applyBorder="1" applyAlignment="1">
      <alignment horizontal="center" vertical="center"/>
    </xf>
    <xf numFmtId="0" fontId="6" fillId="40" borderId="28" xfId="0" applyFont="1" applyFill="1" applyBorder="1" applyAlignment="1">
      <alignment horizontal="center" vertical="center"/>
    </xf>
    <xf numFmtId="0" fontId="6" fillId="40" borderId="68" xfId="0" applyFont="1" applyFill="1" applyBorder="1" applyAlignment="1">
      <alignment horizontal="center" vertical="center"/>
    </xf>
    <xf numFmtId="3" fontId="9" fillId="40" borderId="41" xfId="0" applyNumberFormat="1" applyFont="1" applyFill="1" applyBorder="1" applyAlignment="1">
      <alignment horizontal="left" vertical="top" wrapText="1"/>
    </xf>
    <xf numFmtId="3" fontId="4" fillId="40" borderId="69" xfId="0" applyNumberFormat="1" applyFont="1" applyFill="1" applyBorder="1" applyAlignment="1">
      <alignment horizontal="left" vertical="top"/>
    </xf>
    <xf numFmtId="3" fontId="4" fillId="40" borderId="45" xfId="0" applyNumberFormat="1" applyFont="1" applyFill="1" applyBorder="1" applyAlignment="1">
      <alignment horizontal="left" vertical="top"/>
    </xf>
    <xf numFmtId="3" fontId="9" fillId="40" borderId="22" xfId="0" applyNumberFormat="1" applyFont="1" applyFill="1" applyBorder="1" applyAlignment="1">
      <alignment horizontal="left" wrapText="1"/>
    </xf>
    <xf numFmtId="3" fontId="9" fillId="40" borderId="15" xfId="0" applyNumberFormat="1" applyFont="1" applyFill="1" applyBorder="1" applyAlignment="1">
      <alignment horizontal="left"/>
    </xf>
    <xf numFmtId="3" fontId="9" fillId="40" borderId="14" xfId="0" applyNumberFormat="1" applyFont="1" applyFill="1" applyBorder="1" applyAlignment="1">
      <alignment horizontal="left"/>
    </xf>
    <xf numFmtId="3" fontId="9" fillId="40" borderId="73" xfId="0" applyNumberFormat="1" applyFont="1" applyFill="1" applyBorder="1" applyAlignment="1">
      <alignment horizontal="left" wrapText="1"/>
    </xf>
    <xf numFmtId="3" fontId="9" fillId="40" borderId="65" xfId="0" applyNumberFormat="1" applyFont="1" applyFill="1" applyBorder="1" applyAlignment="1">
      <alignment horizontal="left"/>
    </xf>
    <xf numFmtId="3" fontId="9" fillId="40" borderId="64" xfId="0" applyNumberFormat="1" applyFont="1" applyFill="1" applyBorder="1" applyAlignment="1">
      <alignment horizontal="left"/>
    </xf>
    <xf numFmtId="0" fontId="3" fillId="40" borderId="13" xfId="0" applyFont="1" applyFill="1" applyBorder="1" applyAlignment="1">
      <alignment horizontal="center" vertical="center"/>
    </xf>
    <xf numFmtId="0" fontId="3" fillId="40" borderId="21" xfId="0" applyFont="1" applyFill="1" applyBorder="1" applyAlignment="1">
      <alignment horizontal="center" vertical="center"/>
    </xf>
    <xf numFmtId="0" fontId="0" fillId="0" borderId="34" xfId="0" applyBorder="1" applyAlignment="1">
      <alignment/>
    </xf>
    <xf numFmtId="0" fontId="3" fillId="0" borderId="49" xfId="0" applyFont="1" applyBorder="1" applyAlignment="1">
      <alignment horizontal="center" vertical="center"/>
    </xf>
    <xf numFmtId="0" fontId="3" fillId="0" borderId="24" xfId="0" applyFont="1" applyBorder="1" applyAlignment="1">
      <alignment horizontal="center" vertical="center"/>
    </xf>
    <xf numFmtId="0" fontId="9" fillId="0" borderId="42" xfId="0" applyFont="1" applyBorder="1" applyAlignment="1">
      <alignment horizontal="left" vertical="top" wrapText="1"/>
    </xf>
    <xf numFmtId="0" fontId="9" fillId="0" borderId="65" xfId="0" applyFont="1" applyBorder="1" applyAlignment="1">
      <alignment horizontal="left" vertical="top" wrapText="1"/>
    </xf>
    <xf numFmtId="0" fontId="9" fillId="0" borderId="64" xfId="0" applyFont="1" applyBorder="1" applyAlignment="1">
      <alignment horizontal="left" vertical="top" wrapText="1"/>
    </xf>
    <xf numFmtId="0" fontId="3" fillId="0" borderId="47" xfId="0" applyFont="1" applyBorder="1" applyAlignment="1">
      <alignment horizontal="center" vertical="center"/>
    </xf>
    <xf numFmtId="0" fontId="6" fillId="40" borderId="13" xfId="0" applyFont="1" applyFill="1" applyBorder="1" applyAlignment="1">
      <alignment horizontal="center" vertical="center"/>
    </xf>
    <xf numFmtId="0" fontId="6" fillId="40" borderId="21" xfId="0" applyFont="1" applyFill="1" applyBorder="1" applyAlignment="1">
      <alignment horizontal="center" vertical="center"/>
    </xf>
    <xf numFmtId="0" fontId="9" fillId="40" borderId="22" xfId="0" applyFont="1" applyFill="1" applyBorder="1" applyAlignment="1">
      <alignment horizontal="left" vertical="center" wrapText="1"/>
    </xf>
    <xf numFmtId="0" fontId="9" fillId="40" borderId="15" xfId="0" applyFont="1" applyFill="1" applyBorder="1" applyAlignment="1">
      <alignment horizontal="left" vertical="center"/>
    </xf>
    <xf numFmtId="0" fontId="9" fillId="40" borderId="14" xfId="0" applyFont="1" applyFill="1" applyBorder="1" applyAlignment="1">
      <alignment horizontal="left" vertical="center"/>
    </xf>
    <xf numFmtId="0" fontId="9" fillId="0" borderId="48"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3" fillId="0" borderId="37" xfId="0" applyFont="1" applyBorder="1" applyAlignment="1">
      <alignment horizontal="center" vertical="center"/>
    </xf>
    <xf numFmtId="0" fontId="6" fillId="40" borderId="22" xfId="0" applyFont="1" applyFill="1" applyBorder="1" applyAlignment="1">
      <alignment horizontal="left" vertical="center" wrapText="1"/>
    </xf>
    <xf numFmtId="0" fontId="6" fillId="40" borderId="15" xfId="0" applyFont="1" applyFill="1" applyBorder="1" applyAlignment="1">
      <alignment horizontal="left" vertical="center" wrapText="1"/>
    </xf>
    <xf numFmtId="0" fontId="6" fillId="40" borderId="14" xfId="0" applyFont="1" applyFill="1" applyBorder="1" applyAlignment="1">
      <alignment horizontal="left" vertical="center" wrapText="1"/>
    </xf>
    <xf numFmtId="0" fontId="6" fillId="40" borderId="38" xfId="0" applyFont="1" applyFill="1" applyBorder="1" applyAlignment="1">
      <alignment horizontal="center" vertical="center"/>
    </xf>
    <xf numFmtId="3" fontId="9" fillId="40" borderId="41" xfId="0" applyNumberFormat="1" applyFont="1" applyFill="1" applyBorder="1" applyAlignment="1">
      <alignment horizontal="left" wrapText="1"/>
    </xf>
    <xf numFmtId="3" fontId="4" fillId="40" borderId="69" xfId="0" applyNumberFormat="1" applyFont="1" applyFill="1" applyBorder="1" applyAlignment="1">
      <alignment horizontal="left"/>
    </xf>
    <xf numFmtId="3" fontId="4" fillId="40" borderId="45" xfId="0" applyNumberFormat="1" applyFont="1" applyFill="1" applyBorder="1" applyAlignment="1">
      <alignment horizontal="left"/>
    </xf>
    <xf numFmtId="0" fontId="3" fillId="0" borderId="43" xfId="0" applyFont="1" applyBorder="1" applyAlignment="1">
      <alignment horizontal="center" vertical="center"/>
    </xf>
    <xf numFmtId="0" fontId="6" fillId="40" borderId="27" xfId="0" applyFont="1" applyFill="1" applyBorder="1" applyAlignment="1">
      <alignment horizontal="center" vertical="center"/>
    </xf>
    <xf numFmtId="0" fontId="6" fillId="40" borderId="58"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H102"/>
  <sheetViews>
    <sheetView zoomScale="67" zoomScaleNormal="67" zoomScalePageLayoutView="0" workbookViewId="0" topLeftCell="A1">
      <selection activeCell="Q27" sqref="Q27"/>
    </sheetView>
  </sheetViews>
  <sheetFormatPr defaultColWidth="9.140625" defaultRowHeight="12.75"/>
  <cols>
    <col min="1" max="1" width="7.00390625" style="15" customWidth="1"/>
    <col min="2" max="2" width="36.421875" style="1" customWidth="1"/>
    <col min="3" max="3" width="18.28125" style="1" customWidth="1"/>
    <col min="4" max="4" width="18.57421875" style="1" customWidth="1"/>
    <col min="5" max="5" width="19.7109375" style="15" customWidth="1"/>
    <col min="6" max="6" width="17.140625" style="15" customWidth="1"/>
    <col min="7" max="7" width="16.28125" style="15" customWidth="1"/>
    <col min="8" max="8" width="15.57421875" style="1" customWidth="1"/>
    <col min="9" max="9" width="16.00390625" style="1" customWidth="1"/>
    <col min="10" max="10" width="16.7109375" style="1" customWidth="1"/>
    <col min="11" max="11" width="0.2890625" style="1" customWidth="1"/>
    <col min="12" max="12" width="9.140625" style="1" customWidth="1"/>
    <col min="13" max="13" width="6.421875" style="1" customWidth="1"/>
    <col min="14" max="14" width="12.00390625" style="1" customWidth="1"/>
    <col min="15" max="15" width="10.57421875" style="1" customWidth="1"/>
    <col min="16" max="16" width="10.28125" style="1" customWidth="1"/>
    <col min="17" max="17" width="9.140625" style="19" customWidth="1"/>
  </cols>
  <sheetData>
    <row r="1" ht="15.75">
      <c r="A1" s="22"/>
    </row>
    <row r="2" ht="15.75">
      <c r="A2" s="22"/>
    </row>
    <row r="3" ht="10.5" customHeight="1">
      <c r="A3" s="22"/>
    </row>
    <row r="4" spans="1:11" ht="21.75" customHeight="1">
      <c r="A4" s="554" t="s">
        <v>110</v>
      </c>
      <c r="B4" s="554"/>
      <c r="C4" s="554"/>
      <c r="D4" s="554"/>
      <c r="E4" s="554"/>
      <c r="F4" s="554"/>
      <c r="G4" s="554"/>
      <c r="H4" s="554"/>
      <c r="I4" s="554"/>
      <c r="J4" s="554"/>
      <c r="K4" s="554"/>
    </row>
    <row r="5" spans="1:2" ht="20.25">
      <c r="A5" s="22"/>
      <c r="B5" s="7"/>
    </row>
    <row r="6" spans="1:5" ht="20.25">
      <c r="A6" s="22"/>
      <c r="B6" s="7"/>
      <c r="E6" s="38"/>
    </row>
    <row r="7" spans="1:2" ht="20.25">
      <c r="A7" s="22"/>
      <c r="B7" s="7"/>
    </row>
    <row r="8" spans="1:2" ht="20.25">
      <c r="A8" s="22"/>
      <c r="B8" s="7"/>
    </row>
    <row r="9" spans="1:10" ht="24" customHeight="1">
      <c r="A9" s="524"/>
      <c r="B9" s="524"/>
      <c r="C9" s="524"/>
      <c r="D9" s="524"/>
      <c r="E9" s="524"/>
      <c r="F9" s="524"/>
      <c r="G9" s="524"/>
      <c r="H9" s="524"/>
      <c r="I9" s="524"/>
      <c r="J9" s="524"/>
    </row>
    <row r="10" spans="1:10" ht="30" customHeight="1">
      <c r="A10" s="525" t="s">
        <v>3</v>
      </c>
      <c r="B10" s="525"/>
      <c r="C10" s="525"/>
      <c r="D10" s="525"/>
      <c r="E10" s="525"/>
      <c r="F10" s="525"/>
      <c r="G10" s="525"/>
      <c r="H10" s="525"/>
      <c r="I10" s="525"/>
      <c r="J10" s="525"/>
    </row>
    <row r="11" spans="1:10" ht="24.75" customHeight="1">
      <c r="A11" s="525" t="s">
        <v>4</v>
      </c>
      <c r="B11" s="525"/>
      <c r="C11" s="525"/>
      <c r="D11" s="525"/>
      <c r="E11" s="525"/>
      <c r="F11" s="525"/>
      <c r="G11" s="525"/>
      <c r="H11" s="525"/>
      <c r="I11" s="525"/>
      <c r="J11" s="525"/>
    </row>
    <row r="12" spans="1:10" ht="18.75" customHeight="1">
      <c r="A12" s="97"/>
      <c r="B12" s="97"/>
      <c r="C12" s="97"/>
      <c r="D12" s="97"/>
      <c r="E12" s="97"/>
      <c r="F12" s="97"/>
      <c r="G12" s="97"/>
      <c r="H12" s="97"/>
      <c r="I12" s="97"/>
      <c r="J12" s="97"/>
    </row>
    <row r="13" spans="1:10" ht="24" customHeight="1">
      <c r="A13" s="526" t="s">
        <v>111</v>
      </c>
      <c r="B13" s="526"/>
      <c r="C13" s="526"/>
      <c r="D13" s="526"/>
      <c r="E13" s="526"/>
      <c r="F13" s="526"/>
      <c r="G13" s="526"/>
      <c r="H13" s="526"/>
      <c r="I13" s="526"/>
      <c r="J13" s="526"/>
    </row>
    <row r="14" spans="1:10" ht="20.25" customHeight="1">
      <c r="A14" s="526" t="s">
        <v>112</v>
      </c>
      <c r="B14" s="526"/>
      <c r="C14" s="526"/>
      <c r="D14" s="526"/>
      <c r="E14" s="526"/>
      <c r="F14" s="526"/>
      <c r="G14" s="526"/>
      <c r="H14" s="526"/>
      <c r="I14" s="526"/>
      <c r="J14" s="526"/>
    </row>
    <row r="15" spans="1:16" ht="20.25" customHeight="1">
      <c r="A15" s="526" t="s">
        <v>113</v>
      </c>
      <c r="B15" s="526"/>
      <c r="C15" s="526"/>
      <c r="D15" s="526"/>
      <c r="E15" s="526"/>
      <c r="F15" s="526"/>
      <c r="G15" s="526"/>
      <c r="H15" s="526"/>
      <c r="I15" s="526"/>
      <c r="J15" s="526"/>
      <c r="M15" s="8"/>
      <c r="P15"/>
    </row>
    <row r="16" spans="1:10" ht="22.5" customHeight="1">
      <c r="A16" s="526" t="s">
        <v>114</v>
      </c>
      <c r="B16" s="526"/>
      <c r="C16" s="526"/>
      <c r="D16" s="526"/>
      <c r="E16" s="526"/>
      <c r="F16" s="526"/>
      <c r="G16" s="526"/>
      <c r="H16" s="526"/>
      <c r="I16" s="526"/>
      <c r="J16" s="526"/>
    </row>
    <row r="17" spans="1:13" ht="18" customHeight="1">
      <c r="A17" s="526" t="s">
        <v>5</v>
      </c>
      <c r="B17" s="526"/>
      <c r="C17" s="526"/>
      <c r="D17" s="526"/>
      <c r="E17" s="526"/>
      <c r="F17" s="526"/>
      <c r="G17" s="526"/>
      <c r="H17" s="526"/>
      <c r="I17" s="526"/>
      <c r="J17" s="526"/>
      <c r="M17" s="6"/>
    </row>
    <row r="18" spans="1:13" ht="13.5" customHeight="1" thickBot="1">
      <c r="A18" s="527"/>
      <c r="B18" s="527"/>
      <c r="C18" s="527"/>
      <c r="D18" s="527"/>
      <c r="E18" s="527"/>
      <c r="F18" s="527"/>
      <c r="G18" s="527"/>
      <c r="H18" s="527"/>
      <c r="I18" s="527"/>
      <c r="J18" s="527"/>
      <c r="M18" s="6"/>
    </row>
    <row r="19" spans="1:13" ht="0.75" customHeight="1" hidden="1" thickBot="1">
      <c r="A19" s="552"/>
      <c r="B19" s="552"/>
      <c r="C19" s="552"/>
      <c r="D19" s="552"/>
      <c r="E19" s="552"/>
      <c r="F19" s="552"/>
      <c r="G19" s="552"/>
      <c r="H19" s="552"/>
      <c r="I19" s="552"/>
      <c r="J19" s="552"/>
      <c r="M19" s="6"/>
    </row>
    <row r="20" spans="1:13" ht="16.5" customHeight="1" hidden="1">
      <c r="A20" s="552"/>
      <c r="B20" s="552"/>
      <c r="C20" s="552"/>
      <c r="D20" s="552"/>
      <c r="E20" s="552"/>
      <c r="F20" s="552"/>
      <c r="G20" s="552"/>
      <c r="H20" s="552"/>
      <c r="I20" s="552"/>
      <c r="J20" s="552"/>
      <c r="M20" s="6"/>
    </row>
    <row r="21" spans="1:13" ht="21.75" customHeight="1" hidden="1" thickBot="1">
      <c r="A21" s="553"/>
      <c r="B21" s="553"/>
      <c r="C21" s="553"/>
      <c r="D21" s="553"/>
      <c r="E21" s="553"/>
      <c r="F21" s="553"/>
      <c r="G21" s="553"/>
      <c r="H21" s="553"/>
      <c r="I21" s="553"/>
      <c r="J21" s="553"/>
      <c r="M21" s="6"/>
    </row>
    <row r="22" spans="1:13" ht="31.5" customHeight="1" thickBot="1">
      <c r="A22" s="555" t="s">
        <v>109</v>
      </c>
      <c r="B22" s="556"/>
      <c r="C22" s="556"/>
      <c r="D22" s="556"/>
      <c r="E22" s="556"/>
      <c r="F22" s="556"/>
      <c r="G22" s="556"/>
      <c r="H22" s="556"/>
      <c r="I22" s="556"/>
      <c r="J22" s="557"/>
      <c r="K22" s="6"/>
      <c r="L22" s="6"/>
      <c r="M22" s="6"/>
    </row>
    <row r="23" spans="1:60" s="29" customFormat="1" ht="63.75" customHeight="1" thickBot="1">
      <c r="A23" s="548" t="s">
        <v>60</v>
      </c>
      <c r="B23" s="548" t="s">
        <v>61</v>
      </c>
      <c r="C23" s="548" t="s">
        <v>62</v>
      </c>
      <c r="D23" s="529" t="s">
        <v>86</v>
      </c>
      <c r="E23" s="530"/>
      <c r="F23" s="548" t="s">
        <v>65</v>
      </c>
      <c r="G23" s="531" t="s">
        <v>87</v>
      </c>
      <c r="H23" s="532"/>
      <c r="I23" s="533"/>
      <c r="J23" s="546" t="s">
        <v>69</v>
      </c>
      <c r="K23" s="31"/>
      <c r="L23" s="31"/>
      <c r="M23" s="31"/>
      <c r="N23" s="30"/>
      <c r="O23" s="30"/>
      <c r="P23" s="30"/>
      <c r="Q23" s="32"/>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row>
    <row r="24" spans="1:13" ht="32.25" thickBot="1">
      <c r="A24" s="549"/>
      <c r="B24" s="549"/>
      <c r="C24" s="549"/>
      <c r="D24" s="66" t="s">
        <v>63</v>
      </c>
      <c r="E24" s="67" t="s">
        <v>64</v>
      </c>
      <c r="F24" s="549"/>
      <c r="G24" s="68" t="s">
        <v>66</v>
      </c>
      <c r="H24" s="69" t="s">
        <v>67</v>
      </c>
      <c r="I24" s="70" t="s">
        <v>68</v>
      </c>
      <c r="J24" s="547"/>
      <c r="K24" s="6"/>
      <c r="L24" s="6"/>
      <c r="M24" s="6"/>
    </row>
    <row r="25" spans="1:13" ht="16.5" thickBot="1">
      <c r="A25" s="60"/>
      <c r="B25" s="71" t="s">
        <v>70</v>
      </c>
      <c r="C25" s="58"/>
      <c r="D25" s="58"/>
      <c r="E25" s="59"/>
      <c r="F25" s="60"/>
      <c r="G25" s="60"/>
      <c r="H25" s="58"/>
      <c r="I25" s="58"/>
      <c r="J25" s="58"/>
      <c r="K25" s="6"/>
      <c r="L25" s="6"/>
      <c r="M25" s="6"/>
    </row>
    <row r="26" spans="1:13" ht="16.5" thickBot="1">
      <c r="A26" s="56"/>
      <c r="B26" s="53" t="s">
        <v>0</v>
      </c>
      <c r="C26" s="54"/>
      <c r="D26" s="54"/>
      <c r="E26" s="55"/>
      <c r="F26" s="56"/>
      <c r="G26" s="56"/>
      <c r="H26" s="54"/>
      <c r="I26" s="54"/>
      <c r="J26" s="54"/>
      <c r="K26" s="6"/>
      <c r="L26" s="6"/>
      <c r="M26" s="6"/>
    </row>
    <row r="27" spans="1:13" ht="98.25" customHeight="1" thickBot="1">
      <c r="A27" s="546" t="s">
        <v>73</v>
      </c>
      <c r="B27" s="49" t="s">
        <v>9</v>
      </c>
      <c r="C27" s="34">
        <v>116667</v>
      </c>
      <c r="D27" s="34">
        <v>116667</v>
      </c>
      <c r="E27" s="16" t="s">
        <v>18</v>
      </c>
      <c r="F27" s="20" t="s">
        <v>58</v>
      </c>
      <c r="G27" s="13" t="s">
        <v>56</v>
      </c>
      <c r="H27" s="4"/>
      <c r="I27" s="20" t="s">
        <v>57</v>
      </c>
      <c r="J27" s="42"/>
      <c r="K27" s="6"/>
      <c r="L27" s="6"/>
      <c r="M27" s="6"/>
    </row>
    <row r="28" spans="1:13" ht="51.75" thickBot="1">
      <c r="A28" s="547"/>
      <c r="B28" s="41" t="s">
        <v>71</v>
      </c>
      <c r="C28" s="534" t="s">
        <v>89</v>
      </c>
      <c r="D28" s="535"/>
      <c r="E28" s="535"/>
      <c r="F28" s="535"/>
      <c r="G28" s="535"/>
      <c r="H28" s="535"/>
      <c r="I28" s="535"/>
      <c r="J28" s="536"/>
      <c r="K28" s="6"/>
      <c r="L28" s="6"/>
      <c r="M28" s="6"/>
    </row>
    <row r="29" spans="1:13" ht="65.25" thickBot="1">
      <c r="A29" s="546" t="s">
        <v>72</v>
      </c>
      <c r="B29" s="52" t="s">
        <v>10</v>
      </c>
      <c r="C29" s="34">
        <v>116667</v>
      </c>
      <c r="D29" s="34">
        <v>116667</v>
      </c>
      <c r="E29" s="35" t="s">
        <v>19</v>
      </c>
      <c r="F29" s="39" t="s">
        <v>58</v>
      </c>
      <c r="G29" s="37" t="s">
        <v>56</v>
      </c>
      <c r="H29" s="43"/>
      <c r="I29" s="36" t="s">
        <v>57</v>
      </c>
      <c r="J29" s="43"/>
      <c r="K29" s="6"/>
      <c r="L29" s="6"/>
      <c r="M29" s="6"/>
    </row>
    <row r="30" spans="1:60" s="40" customFormat="1" ht="51.75" thickBot="1">
      <c r="A30" s="547"/>
      <c r="B30" s="44" t="s">
        <v>71</v>
      </c>
      <c r="C30" s="534" t="s">
        <v>90</v>
      </c>
      <c r="D30" s="535"/>
      <c r="E30" s="535"/>
      <c r="F30" s="535"/>
      <c r="G30" s="535"/>
      <c r="H30" s="535"/>
      <c r="I30" s="535"/>
      <c r="J30" s="536"/>
      <c r="K30" s="30"/>
      <c r="L30" s="30"/>
      <c r="M30" s="30"/>
      <c r="N30" s="30"/>
      <c r="O30" s="30"/>
      <c r="P30" s="30"/>
      <c r="Q30" s="32"/>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row>
    <row r="31" spans="1:17" s="33" customFormat="1" ht="71.25" customHeight="1" thickBot="1">
      <c r="A31" s="542" t="s">
        <v>74</v>
      </c>
      <c r="B31" s="49" t="s">
        <v>11</v>
      </c>
      <c r="C31" s="34">
        <v>41667</v>
      </c>
      <c r="D31" s="34">
        <v>41667</v>
      </c>
      <c r="E31" s="35" t="s">
        <v>19</v>
      </c>
      <c r="F31" s="39" t="s">
        <v>58</v>
      </c>
      <c r="G31" s="37" t="s">
        <v>56</v>
      </c>
      <c r="H31" s="43"/>
      <c r="I31" s="36" t="s">
        <v>57</v>
      </c>
      <c r="J31" s="20" t="s">
        <v>38</v>
      </c>
      <c r="M31" s="30"/>
      <c r="N31" s="30"/>
      <c r="O31" s="30"/>
      <c r="P31" s="30"/>
      <c r="Q31" s="32"/>
    </row>
    <row r="32" spans="1:17" s="33" customFormat="1" ht="52.5" customHeight="1" thickBot="1">
      <c r="A32" s="543"/>
      <c r="B32" s="45" t="s">
        <v>71</v>
      </c>
      <c r="C32" s="534" t="s">
        <v>90</v>
      </c>
      <c r="D32" s="535"/>
      <c r="E32" s="535"/>
      <c r="F32" s="535"/>
      <c r="G32" s="535"/>
      <c r="H32" s="535"/>
      <c r="I32" s="535"/>
      <c r="J32" s="536"/>
      <c r="K32" s="30"/>
      <c r="L32" s="30"/>
      <c r="M32" s="30"/>
      <c r="N32" s="30"/>
      <c r="O32" s="30"/>
      <c r="P32" s="30"/>
      <c r="Q32" s="32"/>
    </row>
    <row r="33" spans="1:17" s="33" customFormat="1" ht="65.25" thickBot="1">
      <c r="A33" s="542" t="s">
        <v>75</v>
      </c>
      <c r="B33" s="46" t="s">
        <v>12</v>
      </c>
      <c r="C33" s="14">
        <v>66667</v>
      </c>
      <c r="D33" s="14">
        <v>66667</v>
      </c>
      <c r="E33" s="16" t="s">
        <v>20</v>
      </c>
      <c r="F33" s="5" t="s">
        <v>58</v>
      </c>
      <c r="G33" s="13" t="s">
        <v>56</v>
      </c>
      <c r="H33" s="42"/>
      <c r="I33" s="20" t="s">
        <v>57</v>
      </c>
      <c r="J33" s="20" t="s">
        <v>37</v>
      </c>
      <c r="K33" s="30"/>
      <c r="L33" s="30"/>
      <c r="M33" s="30"/>
      <c r="N33" s="30"/>
      <c r="O33" s="30"/>
      <c r="P33" s="30"/>
      <c r="Q33" s="32"/>
    </row>
    <row r="34" spans="1:17" s="33" customFormat="1" ht="77.25" customHeight="1" thickBot="1">
      <c r="A34" s="543"/>
      <c r="B34" s="48" t="s">
        <v>71</v>
      </c>
      <c r="C34" s="534" t="s">
        <v>91</v>
      </c>
      <c r="D34" s="535"/>
      <c r="E34" s="535"/>
      <c r="F34" s="535"/>
      <c r="G34" s="535"/>
      <c r="H34" s="535"/>
      <c r="I34" s="535"/>
      <c r="J34" s="536"/>
      <c r="K34" s="30"/>
      <c r="L34" s="30"/>
      <c r="M34" s="30"/>
      <c r="N34" s="30"/>
      <c r="O34" s="30"/>
      <c r="P34" s="30"/>
      <c r="Q34" s="32"/>
    </row>
    <row r="35" spans="1:17" s="33" customFormat="1" ht="65.25" thickBot="1">
      <c r="A35" s="542" t="s">
        <v>76</v>
      </c>
      <c r="B35" s="50" t="s">
        <v>13</v>
      </c>
      <c r="C35" s="14">
        <v>168333</v>
      </c>
      <c r="D35" s="14">
        <v>168333</v>
      </c>
      <c r="E35" s="16" t="s">
        <v>21</v>
      </c>
      <c r="F35" s="5" t="s">
        <v>58</v>
      </c>
      <c r="G35" s="13" t="s">
        <v>56</v>
      </c>
      <c r="H35" s="42"/>
      <c r="I35" s="20" t="s">
        <v>57</v>
      </c>
      <c r="J35" s="20" t="s">
        <v>37</v>
      </c>
      <c r="K35" s="30"/>
      <c r="L35" s="30"/>
      <c r="M35" s="30"/>
      <c r="N35" s="30"/>
      <c r="O35" s="30"/>
      <c r="P35" s="30"/>
      <c r="Q35" s="32"/>
    </row>
    <row r="36" spans="1:17" s="33" customFormat="1" ht="64.5" customHeight="1" thickBot="1">
      <c r="A36" s="543"/>
      <c r="B36" s="47" t="s">
        <v>71</v>
      </c>
      <c r="C36" s="534" t="s">
        <v>92</v>
      </c>
      <c r="D36" s="535"/>
      <c r="E36" s="535"/>
      <c r="F36" s="535"/>
      <c r="G36" s="535"/>
      <c r="H36" s="535"/>
      <c r="I36" s="535"/>
      <c r="J36" s="536"/>
      <c r="K36" s="30"/>
      <c r="L36" s="30"/>
      <c r="M36" s="30"/>
      <c r="N36" s="30"/>
      <c r="O36" s="30"/>
      <c r="P36" s="30"/>
      <c r="Q36" s="32"/>
    </row>
    <row r="37" spans="1:17" s="33" customFormat="1" ht="65.25" thickBot="1">
      <c r="A37" s="542" t="s">
        <v>77</v>
      </c>
      <c r="B37" s="52" t="s">
        <v>14</v>
      </c>
      <c r="C37" s="14">
        <v>541667</v>
      </c>
      <c r="D37" s="14">
        <v>541667</v>
      </c>
      <c r="E37" s="16" t="s">
        <v>21</v>
      </c>
      <c r="F37" s="5" t="s">
        <v>58</v>
      </c>
      <c r="G37" s="13" t="s">
        <v>56</v>
      </c>
      <c r="H37" s="42"/>
      <c r="I37" s="20" t="s">
        <v>57</v>
      </c>
      <c r="J37" s="20" t="s">
        <v>38</v>
      </c>
      <c r="K37" s="30"/>
      <c r="L37" s="30"/>
      <c r="M37" s="30"/>
      <c r="N37" s="30"/>
      <c r="O37" s="30"/>
      <c r="P37" s="30"/>
      <c r="Q37" s="32"/>
    </row>
    <row r="38" spans="1:17" s="33" customFormat="1" ht="64.5" customHeight="1" thickBot="1">
      <c r="A38" s="543"/>
      <c r="B38" s="51" t="s">
        <v>71</v>
      </c>
      <c r="C38" s="534" t="s">
        <v>92</v>
      </c>
      <c r="D38" s="535"/>
      <c r="E38" s="535"/>
      <c r="F38" s="535"/>
      <c r="G38" s="535"/>
      <c r="H38" s="535"/>
      <c r="I38" s="535"/>
      <c r="J38" s="536"/>
      <c r="K38" s="30"/>
      <c r="L38" s="30"/>
      <c r="M38" s="30"/>
      <c r="N38" s="30"/>
      <c r="O38" s="30"/>
      <c r="P38" s="30"/>
      <c r="Q38" s="32"/>
    </row>
    <row r="39" spans="1:17" s="33" customFormat="1" ht="64.5" thickBot="1">
      <c r="A39" s="542" t="s">
        <v>78</v>
      </c>
      <c r="B39" s="21" t="s">
        <v>15</v>
      </c>
      <c r="C39" s="14">
        <v>50000</v>
      </c>
      <c r="D39" s="14">
        <v>50000</v>
      </c>
      <c r="E39" s="16" t="s">
        <v>24</v>
      </c>
      <c r="F39" s="5" t="s">
        <v>58</v>
      </c>
      <c r="G39" s="13" t="s">
        <v>56</v>
      </c>
      <c r="H39" s="4"/>
      <c r="I39" s="20" t="s">
        <v>57</v>
      </c>
      <c r="J39" s="20" t="s">
        <v>37</v>
      </c>
      <c r="K39" s="30"/>
      <c r="L39" s="30"/>
      <c r="M39" s="30"/>
      <c r="N39" s="30"/>
      <c r="O39" s="30"/>
      <c r="P39" s="30"/>
      <c r="Q39" s="32"/>
    </row>
    <row r="40" spans="1:17" s="33" customFormat="1" ht="51.75" thickBot="1">
      <c r="A40" s="543"/>
      <c r="B40" s="45" t="s">
        <v>71</v>
      </c>
      <c r="C40" s="534" t="s">
        <v>93</v>
      </c>
      <c r="D40" s="535"/>
      <c r="E40" s="535"/>
      <c r="F40" s="535"/>
      <c r="G40" s="535"/>
      <c r="H40" s="535"/>
      <c r="I40" s="535"/>
      <c r="J40" s="536"/>
      <c r="K40" s="30"/>
      <c r="L40" s="30"/>
      <c r="M40" s="30"/>
      <c r="N40" s="30"/>
      <c r="O40" s="30"/>
      <c r="P40" s="30"/>
      <c r="Q40" s="32"/>
    </row>
    <row r="41" spans="1:17" s="33" customFormat="1" ht="79.5" thickBot="1">
      <c r="A41" s="542" t="s">
        <v>79</v>
      </c>
      <c r="B41" s="49" t="s">
        <v>22</v>
      </c>
      <c r="C41" s="14">
        <v>75000</v>
      </c>
      <c r="D41" s="14">
        <v>75000</v>
      </c>
      <c r="E41" s="16" t="s">
        <v>25</v>
      </c>
      <c r="F41" s="20" t="s">
        <v>58</v>
      </c>
      <c r="G41" s="13" t="s">
        <v>56</v>
      </c>
      <c r="H41" s="4"/>
      <c r="I41" s="20" t="s">
        <v>57</v>
      </c>
      <c r="J41" s="20" t="s">
        <v>37</v>
      </c>
      <c r="K41" s="30"/>
      <c r="L41" s="30"/>
      <c r="M41" s="30"/>
      <c r="N41" s="30"/>
      <c r="O41" s="30"/>
      <c r="P41" s="30"/>
      <c r="Q41" s="32"/>
    </row>
    <row r="42" spans="1:17" s="33" customFormat="1" ht="77.25" customHeight="1" thickBot="1">
      <c r="A42" s="543"/>
      <c r="B42" s="45" t="s">
        <v>71</v>
      </c>
      <c r="C42" s="534" t="s">
        <v>94</v>
      </c>
      <c r="D42" s="535"/>
      <c r="E42" s="535"/>
      <c r="F42" s="535"/>
      <c r="G42" s="535"/>
      <c r="H42" s="535"/>
      <c r="I42" s="535"/>
      <c r="J42" s="536"/>
      <c r="K42" s="30"/>
      <c r="L42" s="30"/>
      <c r="M42" s="30"/>
      <c r="N42" s="30"/>
      <c r="O42" s="30"/>
      <c r="P42" s="30"/>
      <c r="Q42" s="32"/>
    </row>
    <row r="43" spans="1:17" s="33" customFormat="1" ht="79.5" thickBot="1">
      <c r="A43" s="542" t="s">
        <v>80</v>
      </c>
      <c r="B43" s="9" t="s">
        <v>23</v>
      </c>
      <c r="C43" s="34">
        <v>41667</v>
      </c>
      <c r="D43" s="34">
        <v>41667</v>
      </c>
      <c r="E43" s="35" t="s">
        <v>26</v>
      </c>
      <c r="F43" s="36" t="s">
        <v>58</v>
      </c>
      <c r="G43" s="37" t="s">
        <v>56</v>
      </c>
      <c r="H43" s="11"/>
      <c r="I43" s="36" t="s">
        <v>57</v>
      </c>
      <c r="J43" s="36" t="s">
        <v>37</v>
      </c>
      <c r="K43" s="30"/>
      <c r="L43" s="30"/>
      <c r="M43" s="30"/>
      <c r="N43" s="30"/>
      <c r="O43" s="30"/>
      <c r="P43" s="30"/>
      <c r="Q43" s="32"/>
    </row>
    <row r="44" spans="1:17" s="33" customFormat="1" ht="77.25" customHeight="1" thickBot="1">
      <c r="A44" s="543"/>
      <c r="B44" s="51" t="s">
        <v>71</v>
      </c>
      <c r="C44" s="534" t="s">
        <v>95</v>
      </c>
      <c r="D44" s="550"/>
      <c r="E44" s="550"/>
      <c r="F44" s="550"/>
      <c r="G44" s="550"/>
      <c r="H44" s="550"/>
      <c r="I44" s="550"/>
      <c r="J44" s="551"/>
      <c r="K44" s="30"/>
      <c r="L44" s="30"/>
      <c r="M44" s="30"/>
      <c r="N44" s="30"/>
      <c r="O44" s="30"/>
      <c r="P44" s="30"/>
      <c r="Q44" s="32"/>
    </row>
    <row r="45" spans="1:17" s="33" customFormat="1" ht="64.5" thickBot="1">
      <c r="A45" s="542" t="s">
        <v>81</v>
      </c>
      <c r="B45" s="23" t="s">
        <v>17</v>
      </c>
      <c r="C45" s="14">
        <v>8333</v>
      </c>
      <c r="D45" s="14">
        <v>8333</v>
      </c>
      <c r="E45" s="35" t="s">
        <v>26</v>
      </c>
      <c r="F45" s="36" t="s">
        <v>58</v>
      </c>
      <c r="G45" s="37" t="s">
        <v>56</v>
      </c>
      <c r="H45" s="11"/>
      <c r="I45" s="36" t="s">
        <v>57</v>
      </c>
      <c r="J45" s="20" t="s">
        <v>38</v>
      </c>
      <c r="K45" s="30"/>
      <c r="L45" s="30"/>
      <c r="M45" s="30"/>
      <c r="N45" s="30"/>
      <c r="O45" s="30"/>
      <c r="P45" s="30"/>
      <c r="Q45" s="32"/>
    </row>
    <row r="46" spans="1:17" s="33" customFormat="1" ht="51.75" thickBot="1">
      <c r="A46" s="543"/>
      <c r="B46" s="45" t="s">
        <v>71</v>
      </c>
      <c r="C46" s="534" t="s">
        <v>95</v>
      </c>
      <c r="D46" s="550"/>
      <c r="E46" s="550"/>
      <c r="F46" s="550"/>
      <c r="G46" s="550"/>
      <c r="H46" s="550"/>
      <c r="I46" s="550"/>
      <c r="J46" s="551"/>
      <c r="K46" s="30"/>
      <c r="L46" s="30"/>
      <c r="M46" s="30"/>
      <c r="N46" s="30"/>
      <c r="O46" s="30"/>
      <c r="P46" s="30"/>
      <c r="Q46" s="32"/>
    </row>
    <row r="47" spans="1:17" s="33" customFormat="1" ht="64.5" thickBot="1">
      <c r="A47" s="542" t="s">
        <v>82</v>
      </c>
      <c r="B47" s="24" t="s">
        <v>16</v>
      </c>
      <c r="C47" s="14">
        <v>8333</v>
      </c>
      <c r="D47" s="14">
        <v>8333</v>
      </c>
      <c r="E47" s="16" t="s">
        <v>25</v>
      </c>
      <c r="F47" s="36" t="s">
        <v>58</v>
      </c>
      <c r="G47" s="37" t="s">
        <v>56</v>
      </c>
      <c r="H47" s="11"/>
      <c r="I47" s="36" t="s">
        <v>57</v>
      </c>
      <c r="J47" s="20" t="s">
        <v>38</v>
      </c>
      <c r="K47" s="30"/>
      <c r="L47" s="30"/>
      <c r="M47" s="30"/>
      <c r="N47" s="30"/>
      <c r="O47" s="30"/>
      <c r="P47" s="30"/>
      <c r="Q47" s="32"/>
    </row>
    <row r="48" spans="1:17" s="33" customFormat="1" ht="77.25" customHeight="1" thickBot="1">
      <c r="A48" s="543"/>
      <c r="B48" s="45" t="s">
        <v>71</v>
      </c>
      <c r="C48" s="534" t="s">
        <v>94</v>
      </c>
      <c r="D48" s="535"/>
      <c r="E48" s="535"/>
      <c r="F48" s="535"/>
      <c r="G48" s="535"/>
      <c r="H48" s="535"/>
      <c r="I48" s="535"/>
      <c r="J48" s="536"/>
      <c r="K48" s="30"/>
      <c r="L48" s="30"/>
      <c r="M48" s="30"/>
      <c r="N48" s="30"/>
      <c r="O48" s="30"/>
      <c r="P48" s="30"/>
      <c r="Q48" s="32"/>
    </row>
    <row r="49" spans="1:17" s="33" customFormat="1" ht="64.5" thickBot="1">
      <c r="A49" s="542" t="s">
        <v>83</v>
      </c>
      <c r="B49" s="24" t="s">
        <v>15</v>
      </c>
      <c r="C49" s="14">
        <v>8333</v>
      </c>
      <c r="D49" s="14">
        <v>8333</v>
      </c>
      <c r="E49" s="16" t="s">
        <v>24</v>
      </c>
      <c r="F49" s="36" t="s">
        <v>58</v>
      </c>
      <c r="G49" s="37" t="s">
        <v>56</v>
      </c>
      <c r="H49" s="11"/>
      <c r="I49" s="36" t="s">
        <v>57</v>
      </c>
      <c r="J49" s="20" t="s">
        <v>38</v>
      </c>
      <c r="K49" s="30"/>
      <c r="L49" s="30"/>
      <c r="M49" s="30"/>
      <c r="N49" s="30"/>
      <c r="O49" s="30"/>
      <c r="P49" s="30"/>
      <c r="Q49" s="32"/>
    </row>
    <row r="50" spans="1:17" s="33" customFormat="1" ht="51.75" thickBot="1">
      <c r="A50" s="543"/>
      <c r="B50" s="47" t="s">
        <v>71</v>
      </c>
      <c r="C50" s="534" t="s">
        <v>93</v>
      </c>
      <c r="D50" s="535"/>
      <c r="E50" s="535"/>
      <c r="F50" s="535"/>
      <c r="G50" s="535"/>
      <c r="H50" s="535"/>
      <c r="I50" s="535"/>
      <c r="J50" s="536"/>
      <c r="K50" s="30"/>
      <c r="L50" s="30"/>
      <c r="M50" s="30"/>
      <c r="N50" s="30"/>
      <c r="O50" s="30"/>
      <c r="P50" s="30"/>
      <c r="Q50" s="32"/>
    </row>
    <row r="51" spans="1:17" s="33" customFormat="1" ht="16.5" thickBot="1">
      <c r="A51" s="60"/>
      <c r="B51" s="57" t="s">
        <v>70</v>
      </c>
      <c r="C51" s="58"/>
      <c r="D51" s="58"/>
      <c r="E51" s="59"/>
      <c r="F51" s="60"/>
      <c r="G51" s="60"/>
      <c r="H51" s="58"/>
      <c r="I51" s="58"/>
      <c r="J51" s="58"/>
      <c r="K51" s="30"/>
      <c r="L51" s="30"/>
      <c r="M51" s="30"/>
      <c r="N51" s="30"/>
      <c r="O51" s="30"/>
      <c r="P51" s="30"/>
      <c r="Q51" s="32"/>
    </row>
    <row r="52" spans="1:17" s="33" customFormat="1" ht="16.5" thickBot="1">
      <c r="A52" s="56"/>
      <c r="B52" s="53" t="s">
        <v>1</v>
      </c>
      <c r="C52" s="54"/>
      <c r="D52" s="54"/>
      <c r="E52" s="55"/>
      <c r="F52" s="56"/>
      <c r="G52" s="56"/>
      <c r="H52" s="54"/>
      <c r="I52" s="54"/>
      <c r="J52" s="54"/>
      <c r="K52" s="30"/>
      <c r="L52" s="30"/>
      <c r="M52" s="30"/>
      <c r="N52" s="30"/>
      <c r="O52" s="30"/>
      <c r="P52" s="30"/>
      <c r="Q52" s="32"/>
    </row>
    <row r="53" spans="1:17" s="33" customFormat="1" ht="95.25" thickBot="1">
      <c r="A53" s="542" t="s">
        <v>73</v>
      </c>
      <c r="B53" s="61" t="s">
        <v>27</v>
      </c>
      <c r="C53" s="14">
        <v>333334</v>
      </c>
      <c r="D53" s="14">
        <v>333334</v>
      </c>
      <c r="E53" s="17" t="s">
        <v>39</v>
      </c>
      <c r="F53" s="20" t="s">
        <v>58</v>
      </c>
      <c r="G53" s="13" t="s">
        <v>56</v>
      </c>
      <c r="H53" s="4"/>
      <c r="I53" s="20" t="s">
        <v>57</v>
      </c>
      <c r="J53" s="20" t="s">
        <v>37</v>
      </c>
      <c r="K53" s="30"/>
      <c r="L53" s="30"/>
      <c r="M53" s="30"/>
      <c r="N53" s="30"/>
      <c r="O53" s="30"/>
      <c r="P53" s="30"/>
      <c r="Q53" s="32"/>
    </row>
    <row r="54" spans="1:17" s="33" customFormat="1" ht="64.5" customHeight="1" thickBot="1">
      <c r="A54" s="543"/>
      <c r="B54" s="47" t="s">
        <v>71</v>
      </c>
      <c r="C54" s="534" t="s">
        <v>96</v>
      </c>
      <c r="D54" s="535"/>
      <c r="E54" s="535"/>
      <c r="F54" s="535"/>
      <c r="G54" s="535"/>
      <c r="H54" s="535"/>
      <c r="I54" s="535"/>
      <c r="J54" s="536"/>
      <c r="K54" s="30"/>
      <c r="L54" s="30"/>
      <c r="M54" s="30"/>
      <c r="N54" s="30"/>
      <c r="O54" s="30"/>
      <c r="P54" s="30"/>
      <c r="Q54" s="32"/>
    </row>
    <row r="55" spans="1:17" s="33" customFormat="1" ht="64.5" thickBot="1">
      <c r="A55" s="542" t="s">
        <v>72</v>
      </c>
      <c r="B55" s="24" t="s">
        <v>28</v>
      </c>
      <c r="C55" s="14">
        <v>166667</v>
      </c>
      <c r="D55" s="14">
        <v>166667</v>
      </c>
      <c r="E55" s="17" t="s">
        <v>40</v>
      </c>
      <c r="F55" s="20" t="s">
        <v>58</v>
      </c>
      <c r="G55" s="13" t="s">
        <v>56</v>
      </c>
      <c r="H55" s="4"/>
      <c r="I55" s="20" t="s">
        <v>57</v>
      </c>
      <c r="J55" s="20" t="s">
        <v>37</v>
      </c>
      <c r="K55" s="30"/>
      <c r="L55" s="30"/>
      <c r="M55" s="30"/>
      <c r="N55" s="30"/>
      <c r="O55" s="30"/>
      <c r="P55" s="30"/>
      <c r="Q55" s="32"/>
    </row>
    <row r="56" spans="1:17" s="33" customFormat="1" ht="77.25" customHeight="1" thickBot="1">
      <c r="A56" s="543"/>
      <c r="B56" s="47" t="s">
        <v>71</v>
      </c>
      <c r="C56" s="534" t="s">
        <v>97</v>
      </c>
      <c r="D56" s="535"/>
      <c r="E56" s="535"/>
      <c r="F56" s="535"/>
      <c r="G56" s="535"/>
      <c r="H56" s="535"/>
      <c r="I56" s="535"/>
      <c r="J56" s="536"/>
      <c r="K56" s="30"/>
      <c r="L56" s="30"/>
      <c r="M56" s="30"/>
      <c r="N56" s="30"/>
      <c r="O56" s="30"/>
      <c r="P56" s="30"/>
      <c r="Q56" s="32"/>
    </row>
    <row r="57" spans="1:17" s="33" customFormat="1" ht="141.75" customHeight="1" thickBot="1">
      <c r="A57" s="542" t="s">
        <v>74</v>
      </c>
      <c r="B57" s="61" t="s">
        <v>29</v>
      </c>
      <c r="C57" s="14">
        <v>250000</v>
      </c>
      <c r="D57" s="14">
        <v>250000</v>
      </c>
      <c r="E57" s="17" t="s">
        <v>41</v>
      </c>
      <c r="F57" s="20" t="s">
        <v>58</v>
      </c>
      <c r="G57" s="13" t="s">
        <v>56</v>
      </c>
      <c r="H57" s="4"/>
      <c r="I57" s="20" t="s">
        <v>57</v>
      </c>
      <c r="J57" s="20" t="s">
        <v>37</v>
      </c>
      <c r="K57" s="30"/>
      <c r="L57" s="30"/>
      <c r="M57" s="30"/>
      <c r="N57" s="30"/>
      <c r="O57" s="30"/>
      <c r="P57" s="30"/>
      <c r="Q57" s="32"/>
    </row>
    <row r="58" spans="1:17" s="33" customFormat="1" ht="77.25" customHeight="1" thickBot="1">
      <c r="A58" s="543"/>
      <c r="B58" s="45" t="s">
        <v>71</v>
      </c>
      <c r="C58" s="534" t="s">
        <v>98</v>
      </c>
      <c r="D58" s="535"/>
      <c r="E58" s="535"/>
      <c r="F58" s="535"/>
      <c r="G58" s="535"/>
      <c r="H58" s="535"/>
      <c r="I58" s="535"/>
      <c r="J58" s="536"/>
      <c r="K58" s="30"/>
      <c r="L58" s="30"/>
      <c r="M58" s="30"/>
      <c r="N58" s="30"/>
      <c r="O58" s="30"/>
      <c r="P58" s="30"/>
      <c r="Q58" s="32"/>
    </row>
    <row r="59" spans="1:17" s="33" customFormat="1" ht="79.5" thickBot="1">
      <c r="A59" s="542" t="s">
        <v>75</v>
      </c>
      <c r="B59" s="12" t="s">
        <v>30</v>
      </c>
      <c r="C59" s="14">
        <v>166667</v>
      </c>
      <c r="D59" s="14">
        <v>166667</v>
      </c>
      <c r="E59" s="17" t="s">
        <v>84</v>
      </c>
      <c r="F59" s="20" t="s">
        <v>58</v>
      </c>
      <c r="G59" s="13" t="s">
        <v>56</v>
      </c>
      <c r="H59" s="4"/>
      <c r="I59" s="20" t="s">
        <v>57</v>
      </c>
      <c r="J59" s="20" t="s">
        <v>37</v>
      </c>
      <c r="K59" s="30"/>
      <c r="L59" s="30"/>
      <c r="M59" s="30"/>
      <c r="N59" s="30"/>
      <c r="O59" s="30"/>
      <c r="P59" s="30"/>
      <c r="Q59" s="32"/>
    </row>
    <row r="60" spans="1:17" s="33" customFormat="1" ht="77.25" customHeight="1" thickBot="1">
      <c r="A60" s="543"/>
      <c r="B60" s="45" t="s">
        <v>71</v>
      </c>
      <c r="C60" s="534" t="s">
        <v>100</v>
      </c>
      <c r="D60" s="535"/>
      <c r="E60" s="535"/>
      <c r="F60" s="535"/>
      <c r="G60" s="535"/>
      <c r="H60" s="535"/>
      <c r="I60" s="535"/>
      <c r="J60" s="535"/>
      <c r="K60" s="30"/>
      <c r="L60" s="30"/>
      <c r="M60" s="30"/>
      <c r="N60" s="30"/>
      <c r="O60" s="30"/>
      <c r="P60" s="30"/>
      <c r="Q60" s="32"/>
    </row>
    <row r="61" spans="1:17" s="33" customFormat="1" ht="64.5" thickBot="1">
      <c r="A61" s="544" t="s">
        <v>76</v>
      </c>
      <c r="B61" s="25" t="s">
        <v>31</v>
      </c>
      <c r="C61" s="14">
        <v>291500</v>
      </c>
      <c r="D61" s="14">
        <v>291500</v>
      </c>
      <c r="E61" s="17" t="s">
        <v>42</v>
      </c>
      <c r="F61" s="20" t="s">
        <v>58</v>
      </c>
      <c r="G61" s="13" t="s">
        <v>56</v>
      </c>
      <c r="H61" s="4"/>
      <c r="I61" s="20" t="s">
        <v>57</v>
      </c>
      <c r="J61" s="20" t="s">
        <v>37</v>
      </c>
      <c r="K61" s="30"/>
      <c r="L61" s="30"/>
      <c r="M61" s="30"/>
      <c r="N61" s="30"/>
      <c r="O61" s="30"/>
      <c r="P61" s="30"/>
      <c r="Q61" s="32"/>
    </row>
    <row r="62" spans="1:17" s="33" customFormat="1" ht="77.25" customHeight="1" thickBot="1">
      <c r="A62" s="545"/>
      <c r="B62" s="47" t="s">
        <v>71</v>
      </c>
      <c r="C62" s="534" t="s">
        <v>99</v>
      </c>
      <c r="D62" s="535"/>
      <c r="E62" s="535"/>
      <c r="F62" s="535"/>
      <c r="G62" s="535"/>
      <c r="H62" s="535"/>
      <c r="I62" s="535"/>
      <c r="J62" s="535"/>
      <c r="K62" s="30"/>
      <c r="L62" s="30"/>
      <c r="M62" s="30"/>
      <c r="N62" s="30"/>
      <c r="O62" s="30"/>
      <c r="P62" s="30"/>
      <c r="Q62" s="32"/>
    </row>
    <row r="63" spans="1:17" s="33" customFormat="1" ht="130.5" customHeight="1" thickBot="1">
      <c r="A63" s="542" t="s">
        <v>77</v>
      </c>
      <c r="B63" s="64" t="s">
        <v>33</v>
      </c>
      <c r="C63" s="14">
        <v>464800</v>
      </c>
      <c r="D63" s="14">
        <v>464800</v>
      </c>
      <c r="E63" s="17" t="s">
        <v>42</v>
      </c>
      <c r="F63" s="20" t="s">
        <v>58</v>
      </c>
      <c r="G63" s="13" t="s">
        <v>56</v>
      </c>
      <c r="H63" s="4"/>
      <c r="I63" s="20" t="s">
        <v>57</v>
      </c>
      <c r="J63" s="20" t="s">
        <v>37</v>
      </c>
      <c r="K63" s="30"/>
      <c r="L63" s="30"/>
      <c r="M63" s="30"/>
      <c r="N63" s="30"/>
      <c r="O63" s="30"/>
      <c r="P63" s="30"/>
      <c r="Q63" s="32"/>
    </row>
    <row r="64" spans="1:17" s="33" customFormat="1" ht="77.25" customHeight="1" thickBot="1">
      <c r="A64" s="543"/>
      <c r="B64" s="45" t="s">
        <v>71</v>
      </c>
      <c r="C64" s="534" t="s">
        <v>98</v>
      </c>
      <c r="D64" s="535"/>
      <c r="E64" s="535"/>
      <c r="F64" s="535"/>
      <c r="G64" s="535"/>
      <c r="H64" s="535"/>
      <c r="I64" s="535"/>
      <c r="J64" s="536"/>
      <c r="K64" s="30"/>
      <c r="L64" s="30"/>
      <c r="M64" s="30"/>
      <c r="N64" s="30"/>
      <c r="O64" s="30"/>
      <c r="P64" s="30"/>
      <c r="Q64" s="32"/>
    </row>
    <row r="65" spans="1:17" s="33" customFormat="1" ht="64.5" thickBot="1">
      <c r="A65" s="542" t="s">
        <v>78</v>
      </c>
      <c r="B65" s="64" t="s">
        <v>59</v>
      </c>
      <c r="C65" s="14">
        <v>375000</v>
      </c>
      <c r="D65" s="14">
        <v>375000</v>
      </c>
      <c r="E65" s="17" t="s">
        <v>42</v>
      </c>
      <c r="F65" s="20" t="s">
        <v>58</v>
      </c>
      <c r="G65" s="13" t="s">
        <v>56</v>
      </c>
      <c r="H65" s="4"/>
      <c r="I65" s="20" t="s">
        <v>57</v>
      </c>
      <c r="J65" s="20" t="s">
        <v>37</v>
      </c>
      <c r="K65" s="30"/>
      <c r="L65" s="30"/>
      <c r="M65" s="30"/>
      <c r="N65" s="30"/>
      <c r="O65" s="30"/>
      <c r="P65" s="30"/>
      <c r="Q65" s="32"/>
    </row>
    <row r="66" spans="1:17" s="33" customFormat="1" ht="51.75" thickBot="1">
      <c r="A66" s="543"/>
      <c r="B66" s="45" t="s">
        <v>71</v>
      </c>
      <c r="C66" s="534" t="s">
        <v>101</v>
      </c>
      <c r="D66" s="535"/>
      <c r="E66" s="535"/>
      <c r="F66" s="535"/>
      <c r="G66" s="535"/>
      <c r="H66" s="535"/>
      <c r="I66" s="535"/>
      <c r="J66" s="536"/>
      <c r="K66" s="30"/>
      <c r="L66" s="30"/>
      <c r="M66" s="30"/>
      <c r="N66" s="30"/>
      <c r="O66" s="30"/>
      <c r="P66" s="30"/>
      <c r="Q66" s="32"/>
    </row>
    <row r="67" spans="1:17" s="33" customFormat="1" ht="79.5" thickBot="1">
      <c r="A67" s="542" t="s">
        <v>79</v>
      </c>
      <c r="B67" s="26" t="s">
        <v>32</v>
      </c>
      <c r="C67" s="14">
        <v>333334</v>
      </c>
      <c r="D67" s="14">
        <v>333334</v>
      </c>
      <c r="E67" s="17" t="s">
        <v>47</v>
      </c>
      <c r="F67" s="20" t="s">
        <v>58</v>
      </c>
      <c r="G67" s="13" t="s">
        <v>56</v>
      </c>
      <c r="H67" s="4"/>
      <c r="I67" s="20" t="s">
        <v>57</v>
      </c>
      <c r="J67" s="20" t="s">
        <v>37</v>
      </c>
      <c r="K67" s="30"/>
      <c r="L67" s="30"/>
      <c r="M67" s="30"/>
      <c r="N67" s="30"/>
      <c r="O67" s="30"/>
      <c r="P67" s="30"/>
      <c r="Q67" s="32"/>
    </row>
    <row r="68" spans="1:17" s="33" customFormat="1" ht="77.25" customHeight="1" thickBot="1">
      <c r="A68" s="543"/>
      <c r="B68" s="47" t="s">
        <v>71</v>
      </c>
      <c r="C68" s="534" t="s">
        <v>104</v>
      </c>
      <c r="D68" s="535"/>
      <c r="E68" s="535"/>
      <c r="F68" s="535"/>
      <c r="G68" s="535"/>
      <c r="H68" s="535"/>
      <c r="I68" s="535"/>
      <c r="J68" s="536"/>
      <c r="K68" s="30"/>
      <c r="L68" s="30"/>
      <c r="M68" s="30"/>
      <c r="N68" s="30"/>
      <c r="O68" s="30"/>
      <c r="P68" s="30"/>
      <c r="Q68" s="32"/>
    </row>
    <row r="69" spans="1:17" s="33" customFormat="1" ht="64.5" thickBot="1">
      <c r="A69" s="542" t="s">
        <v>80</v>
      </c>
      <c r="B69" s="46" t="s">
        <v>34</v>
      </c>
      <c r="C69" s="14">
        <v>416667</v>
      </c>
      <c r="D69" s="14">
        <v>416667</v>
      </c>
      <c r="E69" s="17" t="s">
        <v>47</v>
      </c>
      <c r="F69" s="20" t="s">
        <v>58</v>
      </c>
      <c r="G69" s="13" t="s">
        <v>56</v>
      </c>
      <c r="H69" s="4"/>
      <c r="I69" s="20" t="s">
        <v>57</v>
      </c>
      <c r="J69" s="20" t="s">
        <v>37</v>
      </c>
      <c r="K69" s="30"/>
      <c r="L69" s="30"/>
      <c r="M69" s="30"/>
      <c r="N69" s="30"/>
      <c r="O69" s="30"/>
      <c r="P69" s="30"/>
      <c r="Q69" s="32"/>
    </row>
    <row r="70" spans="1:17" s="33" customFormat="1" ht="64.5" customHeight="1" thickBot="1">
      <c r="A70" s="543"/>
      <c r="B70" s="65" t="s">
        <v>71</v>
      </c>
      <c r="C70" s="534" t="s">
        <v>102</v>
      </c>
      <c r="D70" s="535"/>
      <c r="E70" s="535"/>
      <c r="F70" s="535"/>
      <c r="G70" s="535"/>
      <c r="H70" s="535"/>
      <c r="I70" s="535"/>
      <c r="J70" s="535"/>
      <c r="K70" s="30"/>
      <c r="L70" s="30"/>
      <c r="M70" s="30"/>
      <c r="N70" s="30"/>
      <c r="O70" s="30"/>
      <c r="P70" s="30"/>
      <c r="Q70" s="32"/>
    </row>
    <row r="71" spans="1:17" s="33" customFormat="1" ht="64.5" thickBot="1">
      <c r="A71" s="542" t="s">
        <v>81</v>
      </c>
      <c r="B71" s="25" t="s">
        <v>35</v>
      </c>
      <c r="C71" s="14">
        <v>250000</v>
      </c>
      <c r="D71" s="14">
        <v>250000</v>
      </c>
      <c r="E71" s="17" t="s">
        <v>48</v>
      </c>
      <c r="F71" s="20" t="s">
        <v>58</v>
      </c>
      <c r="G71" s="13" t="s">
        <v>56</v>
      </c>
      <c r="H71" s="4"/>
      <c r="I71" s="20" t="s">
        <v>57</v>
      </c>
      <c r="J71" s="20" t="s">
        <v>37</v>
      </c>
      <c r="K71" s="30"/>
      <c r="L71" s="30"/>
      <c r="M71" s="30"/>
      <c r="N71" s="30"/>
      <c r="O71" s="30"/>
      <c r="P71" s="30"/>
      <c r="Q71" s="32"/>
    </row>
    <row r="72" spans="1:17" s="33" customFormat="1" ht="64.5" customHeight="1" thickBot="1">
      <c r="A72" s="543"/>
      <c r="B72" s="62" t="s">
        <v>71</v>
      </c>
      <c r="C72" s="534" t="s">
        <v>103</v>
      </c>
      <c r="D72" s="535"/>
      <c r="E72" s="535"/>
      <c r="F72" s="535"/>
      <c r="G72" s="535"/>
      <c r="H72" s="535"/>
      <c r="I72" s="535"/>
      <c r="J72" s="535"/>
      <c r="K72" s="30"/>
      <c r="L72" s="30"/>
      <c r="M72" s="30"/>
      <c r="N72" s="30"/>
      <c r="O72" s="30"/>
      <c r="P72" s="30"/>
      <c r="Q72" s="32"/>
    </row>
    <row r="73" spans="1:17" s="33" customFormat="1" ht="64.5" thickBot="1">
      <c r="A73" s="542" t="s">
        <v>82</v>
      </c>
      <c r="B73" s="63" t="s">
        <v>85</v>
      </c>
      <c r="C73" s="14">
        <v>132000</v>
      </c>
      <c r="D73" s="14">
        <v>132000</v>
      </c>
      <c r="E73" s="17" t="s">
        <v>49</v>
      </c>
      <c r="F73" s="20" t="s">
        <v>58</v>
      </c>
      <c r="G73" s="13" t="s">
        <v>56</v>
      </c>
      <c r="H73" s="4"/>
      <c r="I73" s="20" t="s">
        <v>57</v>
      </c>
      <c r="J73" s="20" t="s">
        <v>38</v>
      </c>
      <c r="K73" s="30"/>
      <c r="L73" s="30"/>
      <c r="M73" s="30"/>
      <c r="N73" s="30"/>
      <c r="O73" s="30"/>
      <c r="P73" s="30"/>
      <c r="Q73" s="32"/>
    </row>
    <row r="74" spans="1:17" s="33" customFormat="1" ht="77.25" customHeight="1" thickBot="1">
      <c r="A74" s="543"/>
      <c r="B74" s="65" t="s">
        <v>71</v>
      </c>
      <c r="C74" s="94" t="s">
        <v>104</v>
      </c>
      <c r="D74" s="95"/>
      <c r="E74" s="95"/>
      <c r="F74" s="95"/>
      <c r="G74" s="95"/>
      <c r="H74" s="95"/>
      <c r="I74" s="95"/>
      <c r="J74" s="96"/>
      <c r="K74" s="30"/>
      <c r="L74" s="30"/>
      <c r="M74" s="30"/>
      <c r="N74" s="30"/>
      <c r="O74" s="30"/>
      <c r="P74" s="30"/>
      <c r="Q74" s="32"/>
    </row>
    <row r="75" spans="1:17" s="33" customFormat="1" ht="64.5" thickBot="1">
      <c r="A75" s="542" t="s">
        <v>83</v>
      </c>
      <c r="B75" s="10" t="s">
        <v>36</v>
      </c>
      <c r="C75" s="14">
        <v>83333</v>
      </c>
      <c r="D75" s="14">
        <v>83333</v>
      </c>
      <c r="E75" s="17" t="s">
        <v>50</v>
      </c>
      <c r="F75" s="20" t="s">
        <v>58</v>
      </c>
      <c r="G75" s="13" t="s">
        <v>56</v>
      </c>
      <c r="H75" s="4"/>
      <c r="I75" s="20" t="s">
        <v>57</v>
      </c>
      <c r="J75" s="20" t="s">
        <v>38</v>
      </c>
      <c r="K75" s="30"/>
      <c r="L75" s="30"/>
      <c r="M75" s="30"/>
      <c r="N75" s="30"/>
      <c r="O75" s="30"/>
      <c r="P75" s="30"/>
      <c r="Q75" s="32"/>
    </row>
    <row r="76" spans="1:17" s="33" customFormat="1" ht="64.5" customHeight="1" thickBot="1">
      <c r="A76" s="543"/>
      <c r="B76" s="65" t="s">
        <v>71</v>
      </c>
      <c r="C76" s="534" t="s">
        <v>105</v>
      </c>
      <c r="D76" s="535"/>
      <c r="E76" s="535"/>
      <c r="F76" s="535"/>
      <c r="G76" s="535"/>
      <c r="H76" s="535"/>
      <c r="I76" s="535"/>
      <c r="J76" s="536"/>
      <c r="K76" s="30"/>
      <c r="L76" s="30"/>
      <c r="M76" s="30"/>
      <c r="N76" s="30"/>
      <c r="O76" s="30"/>
      <c r="P76" s="30"/>
      <c r="Q76" s="32"/>
    </row>
    <row r="77" spans="1:17" s="33" customFormat="1" ht="15.75" customHeight="1" thickBot="1">
      <c r="A77" s="72"/>
      <c r="B77" s="3" t="s">
        <v>70</v>
      </c>
      <c r="C77" s="73"/>
      <c r="D77" s="73"/>
      <c r="E77" s="74"/>
      <c r="F77" s="73"/>
      <c r="G77" s="75"/>
      <c r="H77" s="76"/>
      <c r="I77" s="73"/>
      <c r="J77" s="73"/>
      <c r="K77" s="30"/>
      <c r="L77" s="30"/>
      <c r="M77" s="30"/>
      <c r="N77" s="30"/>
      <c r="O77" s="30"/>
      <c r="P77" s="30"/>
      <c r="Q77" s="32"/>
    </row>
    <row r="78" spans="1:17" s="33" customFormat="1" ht="15" customHeight="1" thickBot="1">
      <c r="A78" s="93"/>
      <c r="B78" s="77" t="s">
        <v>2</v>
      </c>
      <c r="C78" s="79"/>
      <c r="D78" s="79"/>
      <c r="E78" s="80"/>
      <c r="F78" s="80"/>
      <c r="G78" s="81"/>
      <c r="H78" s="82"/>
      <c r="I78" s="83"/>
      <c r="J78" s="78"/>
      <c r="K78" s="30"/>
      <c r="L78" s="30"/>
      <c r="M78" s="30"/>
      <c r="N78" s="30"/>
      <c r="O78" s="30"/>
      <c r="P78" s="30"/>
      <c r="Q78" s="32"/>
    </row>
    <row r="79" spans="1:17" s="33" customFormat="1" ht="63.75" customHeight="1" thickBot="1">
      <c r="A79" s="542" t="s">
        <v>73</v>
      </c>
      <c r="B79" s="12" t="s">
        <v>43</v>
      </c>
      <c r="C79" s="14">
        <v>83333</v>
      </c>
      <c r="D79" s="14">
        <v>83333</v>
      </c>
      <c r="E79" s="17" t="s">
        <v>51</v>
      </c>
      <c r="F79" s="20" t="s">
        <v>58</v>
      </c>
      <c r="G79" s="13" t="s">
        <v>56</v>
      </c>
      <c r="H79" s="4"/>
      <c r="I79" s="20" t="s">
        <v>57</v>
      </c>
      <c r="J79" s="20" t="s">
        <v>37</v>
      </c>
      <c r="K79" s="30"/>
      <c r="L79" s="30"/>
      <c r="M79" s="30"/>
      <c r="N79" s="30"/>
      <c r="O79" s="30"/>
      <c r="P79" s="30"/>
      <c r="Q79" s="32"/>
    </row>
    <row r="80" spans="1:17" s="33" customFormat="1" ht="57.75" customHeight="1" thickBot="1">
      <c r="A80" s="543"/>
      <c r="B80" s="47" t="s">
        <v>71</v>
      </c>
      <c r="C80" s="534" t="s">
        <v>106</v>
      </c>
      <c r="D80" s="535"/>
      <c r="E80" s="535"/>
      <c r="F80" s="535"/>
      <c r="G80" s="535"/>
      <c r="H80" s="535"/>
      <c r="I80" s="535"/>
      <c r="J80" s="536"/>
      <c r="K80" s="30"/>
      <c r="L80" s="30"/>
      <c r="M80" s="30"/>
      <c r="N80" s="30"/>
      <c r="O80" s="30"/>
      <c r="P80" s="30"/>
      <c r="Q80" s="32"/>
    </row>
    <row r="81" spans="1:17" s="33" customFormat="1" ht="83.25" customHeight="1" thickBot="1">
      <c r="A81" s="542" t="s">
        <v>72</v>
      </c>
      <c r="B81" s="64" t="s">
        <v>44</v>
      </c>
      <c r="C81" s="14">
        <v>83333</v>
      </c>
      <c r="D81" s="14">
        <v>83333</v>
      </c>
      <c r="E81" s="17" t="s">
        <v>52</v>
      </c>
      <c r="F81" s="20" t="s">
        <v>58</v>
      </c>
      <c r="G81" s="13" t="s">
        <v>56</v>
      </c>
      <c r="H81" s="4"/>
      <c r="I81" s="20" t="s">
        <v>57</v>
      </c>
      <c r="J81" s="20" t="s">
        <v>37</v>
      </c>
      <c r="K81" s="30"/>
      <c r="L81" s="30"/>
      <c r="M81" s="30"/>
      <c r="N81" s="30"/>
      <c r="O81" s="30"/>
      <c r="P81" s="30"/>
      <c r="Q81" s="32"/>
    </row>
    <row r="82" spans="1:17" s="33" customFormat="1" ht="56.25" customHeight="1" thickBot="1">
      <c r="A82" s="543"/>
      <c r="B82" s="45" t="s">
        <v>71</v>
      </c>
      <c r="C82" s="534" t="s">
        <v>106</v>
      </c>
      <c r="D82" s="535"/>
      <c r="E82" s="535"/>
      <c r="F82" s="535"/>
      <c r="G82" s="535"/>
      <c r="H82" s="535"/>
      <c r="I82" s="535"/>
      <c r="J82" s="536"/>
      <c r="K82" s="30"/>
      <c r="L82" s="20"/>
      <c r="M82" s="30"/>
      <c r="N82" s="30"/>
      <c r="O82" s="30"/>
      <c r="P82" s="30"/>
      <c r="Q82" s="32"/>
    </row>
    <row r="83" spans="1:17" s="33" customFormat="1" ht="68.25" customHeight="1" thickBot="1">
      <c r="A83" s="542" t="s">
        <v>74</v>
      </c>
      <c r="B83" s="26" t="s">
        <v>45</v>
      </c>
      <c r="C83" s="14">
        <v>50000</v>
      </c>
      <c r="D83" s="14">
        <v>50000</v>
      </c>
      <c r="E83" s="17" t="s">
        <v>53</v>
      </c>
      <c r="F83" s="20" t="s">
        <v>58</v>
      </c>
      <c r="G83" s="13" t="s">
        <v>56</v>
      </c>
      <c r="H83" s="4"/>
      <c r="I83" s="20" t="s">
        <v>57</v>
      </c>
      <c r="J83" s="20" t="s">
        <v>37</v>
      </c>
      <c r="K83" s="30"/>
      <c r="L83" s="30"/>
      <c r="M83" s="30"/>
      <c r="N83" s="30"/>
      <c r="O83" s="30"/>
      <c r="P83" s="30"/>
      <c r="Q83" s="32"/>
    </row>
    <row r="84" spans="1:17" s="33" customFormat="1" ht="68.25" customHeight="1" thickBot="1">
      <c r="A84" s="543"/>
      <c r="B84" s="45" t="s">
        <v>71</v>
      </c>
      <c r="C84" s="534" t="s">
        <v>107</v>
      </c>
      <c r="D84" s="535"/>
      <c r="E84" s="535"/>
      <c r="F84" s="535"/>
      <c r="G84" s="535"/>
      <c r="H84" s="535"/>
      <c r="I84" s="535"/>
      <c r="J84" s="536"/>
      <c r="K84" s="30"/>
      <c r="L84" s="30"/>
      <c r="M84" s="30"/>
      <c r="N84" s="30"/>
      <c r="O84" s="30"/>
      <c r="P84" s="30"/>
      <c r="Q84" s="32"/>
    </row>
    <row r="85" spans="1:17" s="33" customFormat="1" ht="15" customHeight="1" thickBot="1">
      <c r="A85" s="72"/>
      <c r="B85" s="85" t="s">
        <v>70</v>
      </c>
      <c r="C85" s="87"/>
      <c r="D85" s="87"/>
      <c r="E85" s="89"/>
      <c r="F85" s="88"/>
      <c r="G85" s="90"/>
      <c r="H85" s="91"/>
      <c r="I85" s="92"/>
      <c r="J85" s="84"/>
      <c r="K85" s="30"/>
      <c r="L85" s="30"/>
      <c r="M85" s="30"/>
      <c r="N85" s="30"/>
      <c r="O85" s="30"/>
      <c r="P85" s="30"/>
      <c r="Q85" s="32"/>
    </row>
    <row r="86" spans="1:17" s="33" customFormat="1" ht="15" customHeight="1" thickBot="1">
      <c r="A86" s="93"/>
      <c r="B86" s="86" t="s">
        <v>6</v>
      </c>
      <c r="C86" s="79"/>
      <c r="D86" s="79"/>
      <c r="E86" s="80"/>
      <c r="F86" s="80"/>
      <c r="G86" s="81"/>
      <c r="H86" s="82"/>
      <c r="I86" s="83"/>
      <c r="J86" s="78"/>
      <c r="K86" s="30"/>
      <c r="L86" s="30"/>
      <c r="M86" s="30"/>
      <c r="N86" s="30"/>
      <c r="O86" s="30"/>
      <c r="P86" s="30"/>
      <c r="Q86" s="32"/>
    </row>
    <row r="87" spans="1:15" ht="64.5" thickBot="1">
      <c r="A87" s="542" t="s">
        <v>73</v>
      </c>
      <c r="B87" s="27" t="s">
        <v>46</v>
      </c>
      <c r="C87" s="14">
        <v>41667</v>
      </c>
      <c r="D87" s="14">
        <v>41667</v>
      </c>
      <c r="E87" s="17" t="s">
        <v>54</v>
      </c>
      <c r="F87" s="20" t="s">
        <v>58</v>
      </c>
      <c r="G87" s="13" t="s">
        <v>56</v>
      </c>
      <c r="H87" s="4"/>
      <c r="I87" s="20" t="s">
        <v>57</v>
      </c>
      <c r="J87" s="20" t="s">
        <v>37</v>
      </c>
      <c r="O87" s="2"/>
    </row>
    <row r="88" spans="1:15" ht="51.75" thickBot="1">
      <c r="A88" s="543"/>
      <c r="B88" s="45" t="s">
        <v>71</v>
      </c>
      <c r="C88" s="534" t="s">
        <v>108</v>
      </c>
      <c r="D88" s="535"/>
      <c r="E88" s="535"/>
      <c r="F88" s="535"/>
      <c r="G88" s="535"/>
      <c r="H88" s="535"/>
      <c r="I88" s="535"/>
      <c r="J88" s="536"/>
      <c r="O88" s="2"/>
    </row>
    <row r="89" spans="1:15" ht="53.25" customHeight="1" thickBot="1">
      <c r="A89" s="540" t="s">
        <v>72</v>
      </c>
      <c r="B89" s="27" t="s">
        <v>7</v>
      </c>
      <c r="C89" s="14">
        <v>41667</v>
      </c>
      <c r="D89" s="14">
        <v>41667</v>
      </c>
      <c r="E89" s="17" t="s">
        <v>55</v>
      </c>
      <c r="F89" s="20" t="s">
        <v>58</v>
      </c>
      <c r="G89" s="13" t="s">
        <v>56</v>
      </c>
      <c r="H89" s="4"/>
      <c r="I89" s="20" t="s">
        <v>57</v>
      </c>
      <c r="J89" s="20" t="s">
        <v>37</v>
      </c>
      <c r="O89" s="2"/>
    </row>
    <row r="90" spans="1:15" ht="53.25" customHeight="1" thickBot="1">
      <c r="A90" s="541"/>
      <c r="B90" s="45" t="s">
        <v>71</v>
      </c>
      <c r="C90" s="534" t="s">
        <v>88</v>
      </c>
      <c r="D90" s="535"/>
      <c r="E90" s="535"/>
      <c r="F90" s="535"/>
      <c r="G90" s="535"/>
      <c r="H90" s="535"/>
      <c r="I90" s="535"/>
      <c r="J90" s="536"/>
      <c r="O90" s="2"/>
    </row>
    <row r="91" spans="1:15" ht="53.25" customHeight="1" thickBot="1">
      <c r="A91" s="540" t="s">
        <v>74</v>
      </c>
      <c r="B91" s="27" t="s">
        <v>46</v>
      </c>
      <c r="C91" s="14">
        <v>83333</v>
      </c>
      <c r="D91" s="14">
        <v>83333</v>
      </c>
      <c r="E91" s="17" t="s">
        <v>54</v>
      </c>
      <c r="F91" s="20" t="s">
        <v>58</v>
      </c>
      <c r="G91" s="13" t="s">
        <v>56</v>
      </c>
      <c r="H91" s="4"/>
      <c r="I91" s="20" t="s">
        <v>57</v>
      </c>
      <c r="J91" s="20" t="s">
        <v>38</v>
      </c>
      <c r="O91" s="2"/>
    </row>
    <row r="92" spans="1:15" ht="53.25" customHeight="1" thickBot="1">
      <c r="A92" s="541"/>
      <c r="B92" s="45" t="s">
        <v>71</v>
      </c>
      <c r="C92" s="537" t="s">
        <v>108</v>
      </c>
      <c r="D92" s="538"/>
      <c r="E92" s="538"/>
      <c r="F92" s="538"/>
      <c r="G92" s="538"/>
      <c r="H92" s="538"/>
      <c r="I92" s="538"/>
      <c r="J92" s="539"/>
      <c r="O92" s="2"/>
    </row>
    <row r="93" spans="1:15" ht="53.25" customHeight="1" thickBot="1">
      <c r="A93" s="540" t="s">
        <v>75</v>
      </c>
      <c r="B93" s="27" t="s">
        <v>7</v>
      </c>
      <c r="C93" s="14">
        <v>83333</v>
      </c>
      <c r="D93" s="14">
        <v>83333</v>
      </c>
      <c r="E93" s="17" t="s">
        <v>55</v>
      </c>
      <c r="F93" s="20" t="s">
        <v>58</v>
      </c>
      <c r="G93" s="13" t="s">
        <v>56</v>
      </c>
      <c r="H93" s="4"/>
      <c r="I93" s="20" t="s">
        <v>57</v>
      </c>
      <c r="J93" s="20" t="s">
        <v>38</v>
      </c>
      <c r="O93" s="2"/>
    </row>
    <row r="94" spans="1:15" ht="53.25" customHeight="1" thickBot="1">
      <c r="A94" s="541"/>
      <c r="B94" s="45" t="s">
        <v>71</v>
      </c>
      <c r="C94" s="537" t="s">
        <v>88</v>
      </c>
      <c r="D94" s="538"/>
      <c r="E94" s="538"/>
      <c r="F94" s="538"/>
      <c r="G94" s="538"/>
      <c r="H94" s="538"/>
      <c r="I94" s="538"/>
      <c r="J94" s="539"/>
      <c r="O94" s="2"/>
    </row>
    <row r="98" ht="12.75">
      <c r="E98" s="28"/>
    </row>
    <row r="99" spans="3:16" ht="14.25" customHeight="1">
      <c r="C99" s="528"/>
      <c r="D99" s="528"/>
      <c r="E99" s="528"/>
      <c r="F99" s="528"/>
      <c r="G99" s="528"/>
      <c r="H99" s="528"/>
      <c r="I99" s="528"/>
      <c r="J99" s="528"/>
      <c r="K99" s="528"/>
      <c r="L99" s="528"/>
      <c r="M99" s="528"/>
      <c r="N99" s="528"/>
      <c r="O99" s="528"/>
      <c r="P99" s="528"/>
    </row>
    <row r="100" ht="15.75">
      <c r="E100" s="18"/>
    </row>
    <row r="101" ht="15.75">
      <c r="E101" s="18"/>
    </row>
    <row r="102" ht="15.75">
      <c r="E102" s="18"/>
    </row>
  </sheetData>
  <sheetProtection/>
  <mergeCells count="84">
    <mergeCell ref="C82:J82"/>
    <mergeCell ref="A4:K4"/>
    <mergeCell ref="A22:J22"/>
    <mergeCell ref="C68:J68"/>
    <mergeCell ref="C70:J70"/>
    <mergeCell ref="C72:J72"/>
    <mergeCell ref="A19:J19"/>
    <mergeCell ref="C34:J34"/>
    <mergeCell ref="C36:J36"/>
    <mergeCell ref="C38:J38"/>
    <mergeCell ref="C23:C24"/>
    <mergeCell ref="F23:F24"/>
    <mergeCell ref="A20:J20"/>
    <mergeCell ref="A21:J21"/>
    <mergeCell ref="C76:J76"/>
    <mergeCell ref="C48:J48"/>
    <mergeCell ref="C46:J46"/>
    <mergeCell ref="J23:J24"/>
    <mergeCell ref="C28:J28"/>
    <mergeCell ref="C30:J30"/>
    <mergeCell ref="C80:J80"/>
    <mergeCell ref="C56:J56"/>
    <mergeCell ref="C58:J58"/>
    <mergeCell ref="C62:J62"/>
    <mergeCell ref="C60:J60"/>
    <mergeCell ref="C64:J64"/>
    <mergeCell ref="C66:J66"/>
    <mergeCell ref="C32:J32"/>
    <mergeCell ref="C42:J42"/>
    <mergeCell ref="C44:J44"/>
    <mergeCell ref="A35:A36"/>
    <mergeCell ref="A33:A34"/>
    <mergeCell ref="A29:A30"/>
    <mergeCell ref="C40:J40"/>
    <mergeCell ref="A27:A28"/>
    <mergeCell ref="A23:A24"/>
    <mergeCell ref="B23:B24"/>
    <mergeCell ref="A31:A32"/>
    <mergeCell ref="A47:A48"/>
    <mergeCell ref="A45:A46"/>
    <mergeCell ref="A43:A44"/>
    <mergeCell ref="A41:A42"/>
    <mergeCell ref="A39:A40"/>
    <mergeCell ref="A37:A38"/>
    <mergeCell ref="A63:A64"/>
    <mergeCell ref="A57:A58"/>
    <mergeCell ref="A59:A60"/>
    <mergeCell ref="A55:A56"/>
    <mergeCell ref="A53:A54"/>
    <mergeCell ref="A49:A50"/>
    <mergeCell ref="A61:A62"/>
    <mergeCell ref="A75:A76"/>
    <mergeCell ref="A73:A74"/>
    <mergeCell ref="A71:A72"/>
    <mergeCell ref="A69:A70"/>
    <mergeCell ref="A67:A68"/>
    <mergeCell ref="A65:A66"/>
    <mergeCell ref="C94:J94"/>
    <mergeCell ref="C50:J50"/>
    <mergeCell ref="C54:J54"/>
    <mergeCell ref="A93:A94"/>
    <mergeCell ref="A91:A92"/>
    <mergeCell ref="A89:A90"/>
    <mergeCell ref="A87:A88"/>
    <mergeCell ref="A83:A84"/>
    <mergeCell ref="A81:A82"/>
    <mergeCell ref="A79:A80"/>
    <mergeCell ref="A16:J16"/>
    <mergeCell ref="A17:J17"/>
    <mergeCell ref="A18:J18"/>
    <mergeCell ref="C99:P99"/>
    <mergeCell ref="D23:E23"/>
    <mergeCell ref="G23:I23"/>
    <mergeCell ref="C84:J84"/>
    <mergeCell ref="C88:J88"/>
    <mergeCell ref="C90:J90"/>
    <mergeCell ref="C92:J92"/>
    <mergeCell ref="A9:J9"/>
    <mergeCell ref="A10:J10"/>
    <mergeCell ref="A11:J11"/>
    <mergeCell ref="A13:J13"/>
    <mergeCell ref="A14:J14"/>
    <mergeCell ref="A15:J15"/>
  </mergeCells>
  <printOptions/>
  <pageMargins left="0.58" right="0.14" top="0.42" bottom="0.34" header="0.25" footer="0.21"/>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R51"/>
  <sheetViews>
    <sheetView zoomScale="89" zoomScaleNormal="89" zoomScalePageLayoutView="0" workbookViewId="0" topLeftCell="A23">
      <selection activeCell="K24" sqref="K24"/>
    </sheetView>
  </sheetViews>
  <sheetFormatPr defaultColWidth="9.140625" defaultRowHeight="12.75"/>
  <cols>
    <col min="1" max="1" width="5.8515625" style="272" customWidth="1"/>
    <col min="2" max="2" width="24.140625" style="272" customWidth="1"/>
    <col min="3" max="3" width="13.421875" style="272" customWidth="1"/>
    <col min="4" max="4" width="14.28125" style="272" customWidth="1"/>
    <col min="5" max="5" width="10.421875" style="272" customWidth="1"/>
    <col min="6" max="6" width="10.28125" style="272" customWidth="1"/>
    <col min="7" max="7" width="13.7109375" style="272" customWidth="1"/>
    <col min="8" max="8" width="13.421875" style="272" customWidth="1"/>
    <col min="9" max="9" width="15.140625" style="272" customWidth="1"/>
    <col min="10" max="10" width="12.7109375" style="272" customWidth="1"/>
    <col min="11" max="11" width="14.00390625" style="272" customWidth="1"/>
    <col min="12" max="16384" width="9.140625" style="272" customWidth="1"/>
  </cols>
  <sheetData>
    <row r="1" spans="1:7" ht="0.75" customHeight="1">
      <c r="A1" s="98"/>
      <c r="E1" s="274"/>
      <c r="F1" s="274"/>
      <c r="G1" s="274"/>
    </row>
    <row r="2" spans="1:11" ht="20.25">
      <c r="A2" s="100" t="s">
        <v>126</v>
      </c>
      <c r="B2" s="100"/>
      <c r="C2" s="100"/>
      <c r="D2" s="100"/>
      <c r="E2" s="100"/>
      <c r="F2" s="100"/>
      <c r="G2" s="100"/>
      <c r="H2" s="100"/>
      <c r="I2" s="100"/>
      <c r="J2" s="100"/>
      <c r="K2" s="100"/>
    </row>
    <row r="3" spans="1:10" ht="19.5" customHeight="1">
      <c r="A3" s="558" t="s">
        <v>127</v>
      </c>
      <c r="B3" s="558"/>
      <c r="C3" s="558"/>
      <c r="D3" s="558"/>
      <c r="E3" s="558"/>
      <c r="F3" s="558"/>
      <c r="G3" s="558"/>
      <c r="H3" s="558"/>
      <c r="I3" s="558"/>
      <c r="J3" s="558"/>
    </row>
    <row r="4" spans="1:11" ht="111.75" customHeight="1">
      <c r="A4" s="566" t="s">
        <v>384</v>
      </c>
      <c r="B4" s="567"/>
      <c r="C4" s="567"/>
      <c r="D4" s="567"/>
      <c r="E4" s="567"/>
      <c r="F4" s="567"/>
      <c r="G4" s="567"/>
      <c r="H4" s="567"/>
      <c r="I4" s="567"/>
      <c r="J4" s="567"/>
      <c r="K4" s="567"/>
    </row>
    <row r="5" spans="1:7" ht="21" thickBot="1">
      <c r="A5" s="98"/>
      <c r="B5" s="99"/>
      <c r="E5" s="274"/>
      <c r="F5" s="274"/>
      <c r="G5" s="274"/>
    </row>
    <row r="6" spans="1:11" ht="19.5" thickBot="1">
      <c r="A6" s="555" t="s">
        <v>109</v>
      </c>
      <c r="B6" s="570"/>
      <c r="C6" s="570"/>
      <c r="D6" s="570"/>
      <c r="E6" s="570"/>
      <c r="F6" s="570"/>
      <c r="G6" s="570"/>
      <c r="H6" s="570"/>
      <c r="I6" s="570"/>
      <c r="J6" s="570"/>
      <c r="K6" s="371"/>
    </row>
    <row r="7" spans="1:11" ht="50.25" customHeight="1" thickBot="1">
      <c r="A7" s="548" t="s">
        <v>259</v>
      </c>
      <c r="B7" s="548" t="s">
        <v>61</v>
      </c>
      <c r="C7" s="548" t="s">
        <v>62</v>
      </c>
      <c r="D7" s="559" t="s">
        <v>121</v>
      </c>
      <c r="E7" s="560"/>
      <c r="F7" s="548" t="s">
        <v>227</v>
      </c>
      <c r="G7" s="561" t="s">
        <v>87</v>
      </c>
      <c r="H7" s="562"/>
      <c r="I7" s="563"/>
      <c r="J7" s="564" t="s">
        <v>69</v>
      </c>
      <c r="K7" s="568" t="s">
        <v>150</v>
      </c>
    </row>
    <row r="8" spans="1:11" ht="32.25" thickBot="1">
      <c r="A8" s="549"/>
      <c r="B8" s="549"/>
      <c r="C8" s="549"/>
      <c r="D8" s="372" t="s">
        <v>63</v>
      </c>
      <c r="E8" s="373" t="s">
        <v>64</v>
      </c>
      <c r="F8" s="549"/>
      <c r="G8" s="374" t="s">
        <v>66</v>
      </c>
      <c r="H8" s="374" t="s">
        <v>67</v>
      </c>
      <c r="I8" s="374" t="s">
        <v>68</v>
      </c>
      <c r="J8" s="565"/>
      <c r="K8" s="569"/>
    </row>
    <row r="9" spans="1:11" ht="21" customHeight="1" thickBot="1">
      <c r="A9" s="375"/>
      <c r="B9" s="376" t="s">
        <v>70</v>
      </c>
      <c r="C9" s="133">
        <f>SUM(C10+C35+C38)</f>
        <v>7899518</v>
      </c>
      <c r="D9" s="133">
        <f>+C9</f>
        <v>7899518</v>
      </c>
      <c r="E9" s="377"/>
      <c r="F9" s="378"/>
      <c r="G9" s="379"/>
      <c r="H9" s="379"/>
      <c r="I9" s="380"/>
      <c r="J9" s="381"/>
      <c r="K9" s="133">
        <f>SUM(K10+K35+K38)</f>
        <v>9479420</v>
      </c>
    </row>
    <row r="10" spans="1:11" ht="19.5" customHeight="1">
      <c r="A10" s="480"/>
      <c r="B10" s="481" t="s">
        <v>1</v>
      </c>
      <c r="C10" s="482">
        <f>SUM(C13+C15+C19+C21+C23+C25+C27+C29+C31+C33)</f>
        <v>6431251</v>
      </c>
      <c r="D10" s="482">
        <f>C10</f>
        <v>6431251</v>
      </c>
      <c r="E10" s="483"/>
      <c r="F10" s="484"/>
      <c r="G10" s="485"/>
      <c r="H10" s="485"/>
      <c r="I10" s="486"/>
      <c r="J10" s="487"/>
      <c r="K10" s="482">
        <f>SUM(K13+K15+K19+K21+K23+K25+K27+K29+K31+K33)</f>
        <v>7717500</v>
      </c>
    </row>
    <row r="11" spans="1:11" ht="75" customHeight="1" thickBot="1">
      <c r="A11" s="578">
        <v>1</v>
      </c>
      <c r="B11" s="263" t="s">
        <v>320</v>
      </c>
      <c r="C11" s="294">
        <v>416667</v>
      </c>
      <c r="D11" s="197">
        <v>416667</v>
      </c>
      <c r="E11" s="265" t="s">
        <v>137</v>
      </c>
      <c r="F11" s="199" t="s">
        <v>58</v>
      </c>
      <c r="G11" s="153" t="s">
        <v>117</v>
      </c>
      <c r="H11" s="153" t="s">
        <v>284</v>
      </c>
      <c r="I11" s="200" t="s">
        <v>179</v>
      </c>
      <c r="J11" s="295" t="s">
        <v>159</v>
      </c>
      <c r="K11" s="478">
        <v>500000</v>
      </c>
    </row>
    <row r="12" spans="1:11" ht="57" customHeight="1">
      <c r="A12" s="579"/>
      <c r="B12" s="220" t="s">
        <v>148</v>
      </c>
      <c r="C12" s="575" t="s">
        <v>247</v>
      </c>
      <c r="D12" s="576"/>
      <c r="E12" s="576"/>
      <c r="F12" s="576"/>
      <c r="G12" s="576"/>
      <c r="H12" s="576"/>
      <c r="I12" s="576"/>
      <c r="J12" s="577"/>
      <c r="K12" s="266"/>
    </row>
    <row r="13" spans="1:11" ht="67.5" customHeight="1" thickBot="1">
      <c r="A13" s="580">
        <v>2</v>
      </c>
      <c r="B13" s="386" t="s">
        <v>123</v>
      </c>
      <c r="C13" s="387">
        <v>416667</v>
      </c>
      <c r="D13" s="388">
        <v>416667</v>
      </c>
      <c r="E13" s="389" t="s">
        <v>364</v>
      </c>
      <c r="F13" s="198" t="s">
        <v>120</v>
      </c>
      <c r="G13" s="198" t="s">
        <v>288</v>
      </c>
      <c r="H13" s="198" t="s">
        <v>336</v>
      </c>
      <c r="I13" s="198" t="s">
        <v>337</v>
      </c>
      <c r="J13" s="390" t="s">
        <v>122</v>
      </c>
      <c r="K13" s="488">
        <v>500000</v>
      </c>
    </row>
    <row r="14" spans="1:11" ht="84.75" customHeight="1" thickBot="1">
      <c r="A14" s="581"/>
      <c r="B14" s="391" t="s">
        <v>162</v>
      </c>
      <c r="C14" s="584" t="s">
        <v>166</v>
      </c>
      <c r="D14" s="574"/>
      <c r="E14" s="574"/>
      <c r="F14" s="574"/>
      <c r="G14" s="574"/>
      <c r="H14" s="574"/>
      <c r="I14" s="574"/>
      <c r="J14" s="574"/>
      <c r="K14" s="392"/>
    </row>
    <row r="15" spans="1:11" ht="69.75" customHeight="1" thickBot="1">
      <c r="A15" s="548">
        <v>3</v>
      </c>
      <c r="B15" s="393" t="s">
        <v>339</v>
      </c>
      <c r="C15" s="394">
        <v>525000</v>
      </c>
      <c r="D15" s="395">
        <v>525000</v>
      </c>
      <c r="E15" s="313" t="s">
        <v>364</v>
      </c>
      <c r="F15" s="168" t="s">
        <v>120</v>
      </c>
      <c r="G15" s="183" t="s">
        <v>288</v>
      </c>
      <c r="H15" s="183" t="s">
        <v>336</v>
      </c>
      <c r="I15" s="183" t="s">
        <v>337</v>
      </c>
      <c r="J15" s="396" t="s">
        <v>122</v>
      </c>
      <c r="K15" s="489">
        <v>630000</v>
      </c>
    </row>
    <row r="16" spans="1:11" ht="15" customHeight="1" hidden="1" thickBot="1">
      <c r="A16" s="571"/>
      <c r="B16" s="397" t="s">
        <v>115</v>
      </c>
      <c r="C16" s="398"/>
      <c r="D16" s="399">
        <v>500000</v>
      </c>
      <c r="E16" s="400">
        <v>423599</v>
      </c>
      <c r="F16" s="401" t="s">
        <v>116</v>
      </c>
      <c r="G16" s="401" t="s">
        <v>117</v>
      </c>
      <c r="H16" s="401" t="s">
        <v>8</v>
      </c>
      <c r="I16" s="401" t="s">
        <v>118</v>
      </c>
      <c r="J16" s="402" t="s">
        <v>119</v>
      </c>
      <c r="K16" s="403"/>
    </row>
    <row r="17" spans="1:11" ht="100.5" customHeight="1" thickBot="1">
      <c r="A17" s="571"/>
      <c r="B17" s="404" t="s">
        <v>162</v>
      </c>
      <c r="C17" s="572" t="s">
        <v>167</v>
      </c>
      <c r="D17" s="573"/>
      <c r="E17" s="574"/>
      <c r="F17" s="574"/>
      <c r="G17" s="573"/>
      <c r="H17" s="573"/>
      <c r="I17" s="574"/>
      <c r="J17" s="574"/>
      <c r="K17" s="392"/>
    </row>
    <row r="18" spans="1:11" ht="13.5" customHeight="1" hidden="1" thickBot="1">
      <c r="A18" s="549"/>
      <c r="B18" s="405"/>
      <c r="C18" s="582"/>
      <c r="D18" s="583"/>
      <c r="E18" s="583"/>
      <c r="F18" s="583"/>
      <c r="G18" s="583"/>
      <c r="H18" s="583"/>
      <c r="I18" s="583"/>
      <c r="J18" s="583"/>
      <c r="K18" s="403"/>
    </row>
    <row r="19" spans="1:11" ht="90" customHeight="1" thickBot="1">
      <c r="A19" s="564">
        <v>4</v>
      </c>
      <c r="B19" s="406" t="s">
        <v>163</v>
      </c>
      <c r="C19" s="382">
        <v>250000</v>
      </c>
      <c r="D19" s="382">
        <v>250000</v>
      </c>
      <c r="E19" s="313" t="s">
        <v>364</v>
      </c>
      <c r="F19" s="183" t="s">
        <v>120</v>
      </c>
      <c r="G19" s="183" t="s">
        <v>288</v>
      </c>
      <c r="H19" s="183" t="s">
        <v>336</v>
      </c>
      <c r="I19" s="183" t="s">
        <v>337</v>
      </c>
      <c r="J19" s="312" t="s">
        <v>122</v>
      </c>
      <c r="K19" s="489">
        <v>300000</v>
      </c>
    </row>
    <row r="20" spans="1:11" ht="84" customHeight="1" thickBot="1">
      <c r="A20" s="547"/>
      <c r="B20" s="391" t="s">
        <v>162</v>
      </c>
      <c r="C20" s="584" t="s">
        <v>168</v>
      </c>
      <c r="D20" s="574"/>
      <c r="E20" s="574"/>
      <c r="F20" s="574"/>
      <c r="G20" s="574"/>
      <c r="H20" s="574"/>
      <c r="I20" s="574"/>
      <c r="J20" s="574"/>
      <c r="K20" s="392"/>
    </row>
    <row r="21" spans="1:11" ht="82.5" customHeight="1" thickBot="1">
      <c r="A21" s="546">
        <v>5</v>
      </c>
      <c r="B21" s="407" t="s">
        <v>338</v>
      </c>
      <c r="C21" s="385">
        <v>437500</v>
      </c>
      <c r="D21" s="385">
        <v>437500</v>
      </c>
      <c r="E21" s="313" t="s">
        <v>364</v>
      </c>
      <c r="F21" s="183" t="s">
        <v>120</v>
      </c>
      <c r="G21" s="183" t="s">
        <v>288</v>
      </c>
      <c r="H21" s="183" t="s">
        <v>336</v>
      </c>
      <c r="I21" s="183" t="s">
        <v>337</v>
      </c>
      <c r="J21" s="312" t="s">
        <v>122</v>
      </c>
      <c r="K21" s="489">
        <v>525000</v>
      </c>
    </row>
    <row r="22" spans="1:11" ht="83.25" customHeight="1" thickBot="1">
      <c r="A22" s="547"/>
      <c r="B22" s="391" t="s">
        <v>164</v>
      </c>
      <c r="C22" s="584" t="s">
        <v>169</v>
      </c>
      <c r="D22" s="574"/>
      <c r="E22" s="574"/>
      <c r="F22" s="574"/>
      <c r="G22" s="574"/>
      <c r="H22" s="574"/>
      <c r="I22" s="574"/>
      <c r="J22" s="574"/>
      <c r="K22" s="392"/>
    </row>
    <row r="23" spans="1:11" ht="165.75" customHeight="1" thickBot="1">
      <c r="A23" s="546">
        <v>6</v>
      </c>
      <c r="B23" s="408" t="s">
        <v>335</v>
      </c>
      <c r="C23" s="385">
        <v>125000</v>
      </c>
      <c r="D23" s="385">
        <v>125000</v>
      </c>
      <c r="E23" s="313" t="s">
        <v>364</v>
      </c>
      <c r="F23" s="183" t="s">
        <v>120</v>
      </c>
      <c r="G23" s="183" t="s">
        <v>288</v>
      </c>
      <c r="H23" s="183" t="s">
        <v>336</v>
      </c>
      <c r="I23" s="183" t="s">
        <v>337</v>
      </c>
      <c r="J23" s="312" t="s">
        <v>122</v>
      </c>
      <c r="K23" s="489">
        <v>150000</v>
      </c>
    </row>
    <row r="24" spans="1:11" ht="81.75" customHeight="1" thickBot="1">
      <c r="A24" s="547"/>
      <c r="B24" s="391" t="s">
        <v>164</v>
      </c>
      <c r="C24" s="585" t="s">
        <v>165</v>
      </c>
      <c r="D24" s="586"/>
      <c r="E24" s="586"/>
      <c r="F24" s="586"/>
      <c r="G24" s="586"/>
      <c r="H24" s="586"/>
      <c r="I24" s="586"/>
      <c r="J24" s="586"/>
      <c r="K24" s="392"/>
    </row>
    <row r="25" spans="1:11" ht="66.75" customHeight="1" thickBot="1">
      <c r="A25" s="314">
        <v>7</v>
      </c>
      <c r="B25" s="409" t="s">
        <v>340</v>
      </c>
      <c r="C25" s="410">
        <v>68750</v>
      </c>
      <c r="D25" s="411">
        <v>68750</v>
      </c>
      <c r="E25" s="201" t="s">
        <v>364</v>
      </c>
      <c r="F25" s="168" t="s">
        <v>120</v>
      </c>
      <c r="G25" s="168" t="s">
        <v>288</v>
      </c>
      <c r="H25" s="168" t="s">
        <v>336</v>
      </c>
      <c r="I25" s="168" t="s">
        <v>337</v>
      </c>
      <c r="J25" s="201" t="s">
        <v>122</v>
      </c>
      <c r="K25" s="490">
        <v>82500</v>
      </c>
    </row>
    <row r="26" spans="1:11" ht="82.5" customHeight="1" thickBot="1">
      <c r="A26" s="314"/>
      <c r="B26" s="391" t="s">
        <v>164</v>
      </c>
      <c r="C26" s="597" t="s">
        <v>165</v>
      </c>
      <c r="D26" s="598"/>
      <c r="E26" s="598"/>
      <c r="F26" s="598"/>
      <c r="G26" s="598"/>
      <c r="H26" s="598"/>
      <c r="I26" s="598"/>
      <c r="J26" s="598"/>
      <c r="K26" s="392"/>
    </row>
    <row r="27" spans="1:11" ht="105" customHeight="1" thickBot="1">
      <c r="A27" s="546">
        <v>8</v>
      </c>
      <c r="B27" s="412" t="s">
        <v>341</v>
      </c>
      <c r="C27" s="413">
        <v>3000000</v>
      </c>
      <c r="D27" s="414">
        <v>3000000</v>
      </c>
      <c r="E27" s="273" t="s">
        <v>365</v>
      </c>
      <c r="F27" s="232" t="s">
        <v>366</v>
      </c>
      <c r="G27" s="232" t="s">
        <v>117</v>
      </c>
      <c r="H27" s="232" t="s">
        <v>275</v>
      </c>
      <c r="I27" s="232" t="s">
        <v>179</v>
      </c>
      <c r="J27" s="415" t="s">
        <v>122</v>
      </c>
      <c r="K27" s="489">
        <v>3600000</v>
      </c>
    </row>
    <row r="28" spans="1:11" ht="85.5" customHeight="1" thickBot="1">
      <c r="A28" s="547"/>
      <c r="B28" s="391" t="s">
        <v>161</v>
      </c>
      <c r="C28" s="584" t="s">
        <v>170</v>
      </c>
      <c r="D28" s="574"/>
      <c r="E28" s="574"/>
      <c r="F28" s="574"/>
      <c r="G28" s="574"/>
      <c r="H28" s="574"/>
      <c r="I28" s="574"/>
      <c r="J28" s="574"/>
      <c r="K28" s="392"/>
    </row>
    <row r="29" spans="1:11" ht="203.25" customHeight="1" thickBot="1">
      <c r="A29" s="546">
        <v>9</v>
      </c>
      <c r="B29" s="408" t="s">
        <v>344</v>
      </c>
      <c r="C29" s="416">
        <v>775000</v>
      </c>
      <c r="D29" s="385">
        <v>775000</v>
      </c>
      <c r="E29" s="201" t="s">
        <v>367</v>
      </c>
      <c r="F29" s="232" t="s">
        <v>366</v>
      </c>
      <c r="G29" s="232" t="s">
        <v>117</v>
      </c>
      <c r="H29" s="232" t="s">
        <v>275</v>
      </c>
      <c r="I29" s="232" t="s">
        <v>179</v>
      </c>
      <c r="J29" s="312" t="s">
        <v>122</v>
      </c>
      <c r="K29" s="489">
        <v>930000</v>
      </c>
    </row>
    <row r="30" spans="1:11" ht="85.5" customHeight="1" thickBot="1">
      <c r="A30" s="547"/>
      <c r="B30" s="391" t="s">
        <v>161</v>
      </c>
      <c r="C30" s="584" t="s">
        <v>171</v>
      </c>
      <c r="D30" s="574"/>
      <c r="E30" s="574"/>
      <c r="F30" s="574"/>
      <c r="G30" s="574"/>
      <c r="H30" s="574"/>
      <c r="I30" s="574"/>
      <c r="J30" s="574"/>
      <c r="K30" s="392"/>
    </row>
    <row r="31" spans="1:11" ht="101.25" customHeight="1" thickBot="1">
      <c r="A31" s="601">
        <v>10</v>
      </c>
      <c r="B31" s="408" t="s">
        <v>226</v>
      </c>
      <c r="C31" s="417">
        <v>541667</v>
      </c>
      <c r="D31" s="417">
        <v>541667</v>
      </c>
      <c r="E31" s="273" t="s">
        <v>365</v>
      </c>
      <c r="F31" s="240" t="s">
        <v>172</v>
      </c>
      <c r="G31" s="232" t="s">
        <v>117</v>
      </c>
      <c r="H31" s="232" t="s">
        <v>275</v>
      </c>
      <c r="I31" s="232" t="s">
        <v>179</v>
      </c>
      <c r="J31" s="396" t="s">
        <v>124</v>
      </c>
      <c r="K31" s="489">
        <v>650000</v>
      </c>
    </row>
    <row r="32" spans="1:11" ht="84" customHeight="1" thickBot="1">
      <c r="A32" s="602"/>
      <c r="B32" s="391" t="s">
        <v>164</v>
      </c>
      <c r="C32" s="584" t="s">
        <v>170</v>
      </c>
      <c r="D32" s="574"/>
      <c r="E32" s="574"/>
      <c r="F32" s="574"/>
      <c r="G32" s="574"/>
      <c r="H32" s="574"/>
      <c r="I32" s="574"/>
      <c r="J32" s="574"/>
      <c r="K32" s="392"/>
    </row>
    <row r="33" spans="1:11" ht="102" customHeight="1" thickBot="1">
      <c r="A33" s="546" t="s">
        <v>82</v>
      </c>
      <c r="B33" s="418" t="s">
        <v>342</v>
      </c>
      <c r="C33" s="385">
        <v>291667</v>
      </c>
      <c r="D33" s="385">
        <v>83333</v>
      </c>
      <c r="E33" s="201" t="s">
        <v>365</v>
      </c>
      <c r="F33" s="232" t="s">
        <v>172</v>
      </c>
      <c r="G33" s="232" t="s">
        <v>117</v>
      </c>
      <c r="H33" s="232" t="s">
        <v>275</v>
      </c>
      <c r="I33" s="232" t="s">
        <v>179</v>
      </c>
      <c r="J33" s="312" t="s">
        <v>124</v>
      </c>
      <c r="K33" s="489">
        <v>350000</v>
      </c>
    </row>
    <row r="34" spans="1:11" ht="86.25" customHeight="1" thickBot="1">
      <c r="A34" s="547"/>
      <c r="B34" s="391" t="s">
        <v>164</v>
      </c>
      <c r="C34" s="584" t="s">
        <v>171</v>
      </c>
      <c r="D34" s="574"/>
      <c r="E34" s="574"/>
      <c r="F34" s="574"/>
      <c r="G34" s="574"/>
      <c r="H34" s="574"/>
      <c r="I34" s="574"/>
      <c r="J34" s="574"/>
      <c r="K34" s="392"/>
    </row>
    <row r="35" spans="1:44" s="276" customFormat="1" ht="21" customHeight="1" thickBot="1">
      <c r="A35" s="471"/>
      <c r="B35" s="472" t="s">
        <v>2</v>
      </c>
      <c r="C35" s="473">
        <f>C36</f>
        <v>646600</v>
      </c>
      <c r="D35" s="474">
        <f>C35</f>
        <v>646600</v>
      </c>
      <c r="E35" s="475"/>
      <c r="F35" s="475"/>
      <c r="G35" s="475"/>
      <c r="H35" s="475"/>
      <c r="I35" s="475"/>
      <c r="J35" s="475"/>
      <c r="K35" s="476">
        <f>K36</f>
        <v>775920</v>
      </c>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row>
    <row r="36" spans="1:11" ht="83.25" customHeight="1" thickBot="1">
      <c r="A36" s="546" t="s">
        <v>73</v>
      </c>
      <c r="B36" s="419" t="s">
        <v>352</v>
      </c>
      <c r="C36" s="420">
        <v>646600</v>
      </c>
      <c r="D36" s="420">
        <v>646600</v>
      </c>
      <c r="E36" s="421" t="s">
        <v>373</v>
      </c>
      <c r="F36" s="183" t="s">
        <v>120</v>
      </c>
      <c r="G36" s="183" t="s">
        <v>174</v>
      </c>
      <c r="H36" s="183" t="s">
        <v>175</v>
      </c>
      <c r="I36" s="183" t="s">
        <v>176</v>
      </c>
      <c r="J36" s="422" t="s">
        <v>173</v>
      </c>
      <c r="K36" s="491">
        <v>775920</v>
      </c>
    </row>
    <row r="37" spans="1:11" ht="68.25" customHeight="1">
      <c r="A37" s="603"/>
      <c r="B37" s="423" t="s">
        <v>161</v>
      </c>
      <c r="C37" s="599" t="s">
        <v>254</v>
      </c>
      <c r="D37" s="600"/>
      <c r="E37" s="600"/>
      <c r="F37" s="600"/>
      <c r="G37" s="600"/>
      <c r="H37" s="600"/>
      <c r="I37" s="600"/>
      <c r="J37" s="600"/>
      <c r="K37" s="424"/>
    </row>
    <row r="38" spans="1:11" ht="25.5" customHeight="1" thickBot="1">
      <c r="A38" s="425"/>
      <c r="B38" s="432" t="s">
        <v>359</v>
      </c>
      <c r="C38" s="433">
        <f>SUM(C39+C42)</f>
        <v>821667</v>
      </c>
      <c r="D38" s="433">
        <f>C38</f>
        <v>821667</v>
      </c>
      <c r="E38" s="434"/>
      <c r="F38" s="434"/>
      <c r="G38" s="434"/>
      <c r="H38" s="434"/>
      <c r="I38" s="434"/>
      <c r="J38" s="434"/>
      <c r="K38" s="433">
        <f>SUM(K39+K42)</f>
        <v>986000</v>
      </c>
    </row>
    <row r="39" spans="1:11" ht="381.75" customHeight="1" thickBot="1">
      <c r="A39" s="546">
        <v>1</v>
      </c>
      <c r="B39" s="101" t="s">
        <v>369</v>
      </c>
      <c r="C39" s="382">
        <v>676000</v>
      </c>
      <c r="D39" s="382">
        <v>676000</v>
      </c>
      <c r="E39" s="183" t="s">
        <v>362</v>
      </c>
      <c r="F39" s="183" t="s">
        <v>58</v>
      </c>
      <c r="G39" s="426" t="s">
        <v>117</v>
      </c>
      <c r="H39" s="426" t="s">
        <v>284</v>
      </c>
      <c r="I39" s="427" t="s">
        <v>179</v>
      </c>
      <c r="J39" s="183" t="s">
        <v>363</v>
      </c>
      <c r="K39" s="492">
        <v>811200</v>
      </c>
    </row>
    <row r="40" spans="1:11" ht="322.5" customHeight="1" thickBot="1">
      <c r="A40" s="547"/>
      <c r="B40" s="342" t="s">
        <v>368</v>
      </c>
      <c r="C40" s="383"/>
      <c r="D40" s="383"/>
      <c r="E40" s="383"/>
      <c r="F40" s="383"/>
      <c r="G40" s="383"/>
      <c r="H40" s="383"/>
      <c r="I40" s="383"/>
      <c r="J40" s="384"/>
      <c r="K40" s="428"/>
    </row>
    <row r="41" spans="1:11" ht="70.5" customHeight="1" thickBot="1">
      <c r="A41" s="314"/>
      <c r="B41" s="429" t="s">
        <v>148</v>
      </c>
      <c r="C41" s="591" t="s">
        <v>185</v>
      </c>
      <c r="D41" s="592"/>
      <c r="E41" s="592"/>
      <c r="F41" s="592"/>
      <c r="G41" s="592"/>
      <c r="H41" s="592"/>
      <c r="I41" s="592"/>
      <c r="J41" s="593"/>
      <c r="K41" s="392"/>
    </row>
    <row r="42" spans="1:11" ht="343.5" customHeight="1" thickBot="1">
      <c r="A42" s="546">
        <v>2</v>
      </c>
      <c r="B42" s="101" t="s">
        <v>307</v>
      </c>
      <c r="C42" s="385">
        <v>145667</v>
      </c>
      <c r="D42" s="385">
        <v>145667</v>
      </c>
      <c r="E42" s="168" t="s">
        <v>362</v>
      </c>
      <c r="F42" s="168" t="s">
        <v>58</v>
      </c>
      <c r="G42" s="430" t="s">
        <v>117</v>
      </c>
      <c r="H42" s="430" t="s">
        <v>284</v>
      </c>
      <c r="I42" s="431" t="s">
        <v>179</v>
      </c>
      <c r="J42" s="168" t="s">
        <v>187</v>
      </c>
      <c r="K42" s="492">
        <v>174800</v>
      </c>
    </row>
    <row r="43" spans="1:11" ht="54" customHeight="1" thickBot="1">
      <c r="A43" s="547"/>
      <c r="B43" s="429" t="s">
        <v>148</v>
      </c>
      <c r="C43" s="594" t="s">
        <v>185</v>
      </c>
      <c r="D43" s="595"/>
      <c r="E43" s="595"/>
      <c r="F43" s="595"/>
      <c r="G43" s="595"/>
      <c r="H43" s="595"/>
      <c r="I43" s="595"/>
      <c r="J43" s="596"/>
      <c r="K43" s="392"/>
    </row>
    <row r="44" spans="6:9" ht="12.75" customHeight="1">
      <c r="F44" s="361"/>
      <c r="G44" s="361"/>
      <c r="H44" s="361"/>
      <c r="I44" s="361"/>
    </row>
    <row r="45" spans="6:9" ht="12.75" customHeight="1">
      <c r="F45" s="361"/>
      <c r="G45" s="361"/>
      <c r="H45" s="361"/>
      <c r="I45" s="361"/>
    </row>
    <row r="46" spans="1:9" ht="12.75" customHeight="1">
      <c r="A46" s="587" t="s">
        <v>385</v>
      </c>
      <c r="B46" s="588"/>
      <c r="C46" s="588"/>
      <c r="D46" s="588"/>
      <c r="F46" s="361"/>
      <c r="G46" s="361"/>
      <c r="H46" s="361"/>
      <c r="I46" s="361"/>
    </row>
    <row r="47" spans="1:9" ht="27" customHeight="1">
      <c r="A47" s="588"/>
      <c r="B47" s="588"/>
      <c r="C47" s="588"/>
      <c r="D47" s="588"/>
      <c r="F47" s="361"/>
      <c r="G47" s="361"/>
      <c r="H47" s="361"/>
      <c r="I47" s="361"/>
    </row>
    <row r="48" spans="6:11" ht="12.75" customHeight="1">
      <c r="F48" s="361"/>
      <c r="G48" s="589" t="s">
        <v>386</v>
      </c>
      <c r="H48" s="590"/>
      <c r="I48" s="590"/>
      <c r="J48" s="590"/>
      <c r="K48" s="590"/>
    </row>
    <row r="49" spans="7:11" ht="12.75">
      <c r="G49" s="590"/>
      <c r="H49" s="590"/>
      <c r="I49" s="590"/>
      <c r="J49" s="590"/>
      <c r="K49" s="590"/>
    </row>
    <row r="50" spans="7:11" ht="12.75">
      <c r="G50" s="590"/>
      <c r="H50" s="590"/>
      <c r="I50" s="590"/>
      <c r="J50" s="590"/>
      <c r="K50" s="590"/>
    </row>
    <row r="51" spans="7:11" ht="36.75" customHeight="1">
      <c r="G51" s="590"/>
      <c r="H51" s="590"/>
      <c r="I51" s="590"/>
      <c r="J51" s="590"/>
      <c r="K51" s="590"/>
    </row>
  </sheetData>
  <sheetProtection/>
  <mergeCells count="41">
    <mergeCell ref="G48:K51"/>
    <mergeCell ref="A39:A40"/>
    <mergeCell ref="C41:J41"/>
    <mergeCell ref="A42:A43"/>
    <mergeCell ref="C43:J43"/>
    <mergeCell ref="C26:J26"/>
    <mergeCell ref="C37:J37"/>
    <mergeCell ref="A31:A32"/>
    <mergeCell ref="A36:A37"/>
    <mergeCell ref="A33:A34"/>
    <mergeCell ref="A46:D47"/>
    <mergeCell ref="C34:J34"/>
    <mergeCell ref="A27:A28"/>
    <mergeCell ref="C28:J28"/>
    <mergeCell ref="A29:A30"/>
    <mergeCell ref="C30:J30"/>
    <mergeCell ref="C32:J32"/>
    <mergeCell ref="C22:J22"/>
    <mergeCell ref="A23:A24"/>
    <mergeCell ref="C24:J24"/>
    <mergeCell ref="A19:A20"/>
    <mergeCell ref="C20:J20"/>
    <mergeCell ref="A21:A22"/>
    <mergeCell ref="A15:A18"/>
    <mergeCell ref="C17:J17"/>
    <mergeCell ref="C12:J12"/>
    <mergeCell ref="A11:A12"/>
    <mergeCell ref="A7:A8"/>
    <mergeCell ref="A13:A14"/>
    <mergeCell ref="C18:J18"/>
    <mergeCell ref="C14:J14"/>
    <mergeCell ref="A3:J3"/>
    <mergeCell ref="B7:B8"/>
    <mergeCell ref="C7:C8"/>
    <mergeCell ref="D7:E7"/>
    <mergeCell ref="F7:F8"/>
    <mergeCell ref="G7:I7"/>
    <mergeCell ref="J7:J8"/>
    <mergeCell ref="A4:K4"/>
    <mergeCell ref="K7:K8"/>
    <mergeCell ref="A6:J6"/>
  </mergeCells>
  <printOptions/>
  <pageMargins left="0" right="0.16" top="0.2362204724409449" bottom="0.5118110236220472" header="0.2362204724409449"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AB197"/>
  <sheetViews>
    <sheetView tabSelected="1" zoomScalePageLayoutView="0" workbookViewId="0" topLeftCell="A93">
      <selection activeCell="D94" sqref="D94"/>
    </sheetView>
  </sheetViews>
  <sheetFormatPr defaultColWidth="9.140625" defaultRowHeight="12.75"/>
  <cols>
    <col min="1" max="1" width="6.28125" style="0" customWidth="1"/>
    <col min="2" max="2" width="27.140625" style="0" customWidth="1"/>
    <col min="3" max="3" width="14.7109375" style="0" customWidth="1"/>
    <col min="4" max="4" width="13.28125" style="0" customWidth="1"/>
    <col min="5" max="5" width="10.140625" style="0" customWidth="1"/>
    <col min="6" max="6" width="10.57421875" style="0" customWidth="1"/>
    <col min="7" max="8" width="12.57421875" style="0" customWidth="1"/>
    <col min="9" max="9" width="12.8515625" style="0" customWidth="1"/>
    <col min="10" max="10" width="12.57421875" style="0" customWidth="1"/>
    <col min="11" max="11" width="14.00390625" style="0" customWidth="1"/>
  </cols>
  <sheetData>
    <row r="2" spans="1:11" ht="20.25">
      <c r="A2" s="654" t="s">
        <v>149</v>
      </c>
      <c r="B2" s="654"/>
      <c r="C2" s="654"/>
      <c r="D2" s="654"/>
      <c r="E2" s="654"/>
      <c r="F2" s="654"/>
      <c r="G2" s="654"/>
      <c r="H2" s="654"/>
      <c r="I2" s="654"/>
      <c r="J2" s="654"/>
      <c r="K2" s="654"/>
    </row>
    <row r="3" spans="1:11" ht="24.75" customHeight="1">
      <c r="A3" s="209"/>
      <c r="B3" s="654" t="s">
        <v>208</v>
      </c>
      <c r="C3" s="654"/>
      <c r="D3" s="654"/>
      <c r="E3" s="654"/>
      <c r="F3" s="654"/>
      <c r="G3" s="654"/>
      <c r="H3" s="654"/>
      <c r="I3" s="654"/>
      <c r="J3" s="654"/>
      <c r="K3" s="654"/>
    </row>
    <row r="4" spans="1:11" ht="105.75" customHeight="1" thickBot="1">
      <c r="A4" s="566" t="s">
        <v>384</v>
      </c>
      <c r="B4" s="567"/>
      <c r="C4" s="567"/>
      <c r="D4" s="567"/>
      <c r="E4" s="567"/>
      <c r="F4" s="567"/>
      <c r="G4" s="567"/>
      <c r="H4" s="567"/>
      <c r="I4" s="567"/>
      <c r="J4" s="567"/>
      <c r="K4" s="567"/>
    </row>
    <row r="5" spans="1:27" ht="21.75" customHeight="1" thickBot="1">
      <c r="A5" s="660" t="s">
        <v>255</v>
      </c>
      <c r="B5" s="661"/>
      <c r="C5" s="661"/>
      <c r="D5" s="661"/>
      <c r="E5" s="661"/>
      <c r="F5" s="661"/>
      <c r="G5" s="661"/>
      <c r="H5" s="661"/>
      <c r="I5" s="661"/>
      <c r="J5" s="661"/>
      <c r="K5" s="241"/>
      <c r="L5" s="218"/>
      <c r="M5" s="218"/>
      <c r="N5" s="218"/>
      <c r="O5" s="218"/>
      <c r="P5" s="218"/>
      <c r="Q5" s="218"/>
      <c r="R5" s="218"/>
      <c r="S5" s="218"/>
      <c r="T5" s="218"/>
      <c r="U5" s="218"/>
      <c r="V5" s="218"/>
      <c r="W5" s="218"/>
      <c r="X5" s="218"/>
      <c r="Y5" s="218"/>
      <c r="Z5" s="218"/>
      <c r="AA5" s="218"/>
    </row>
    <row r="6" spans="1:27" ht="48.75" customHeight="1">
      <c r="A6" s="568" t="s">
        <v>259</v>
      </c>
      <c r="B6" s="548" t="s">
        <v>61</v>
      </c>
      <c r="C6" s="548" t="s">
        <v>207</v>
      </c>
      <c r="D6" s="529" t="s">
        <v>86</v>
      </c>
      <c r="E6" s="530"/>
      <c r="F6" s="568" t="s">
        <v>65</v>
      </c>
      <c r="G6" s="531" t="s">
        <v>87</v>
      </c>
      <c r="H6" s="532"/>
      <c r="I6" s="533"/>
      <c r="J6" s="655" t="s">
        <v>69</v>
      </c>
      <c r="K6" s="662" t="s">
        <v>150</v>
      </c>
      <c r="L6" s="218"/>
      <c r="M6" s="218"/>
      <c r="N6" s="218"/>
      <c r="O6" s="218"/>
      <c r="P6" s="218"/>
      <c r="Q6" s="218"/>
      <c r="R6" s="218"/>
      <c r="S6" s="218"/>
      <c r="T6" s="218"/>
      <c r="U6" s="218"/>
      <c r="V6" s="218"/>
      <c r="W6" s="218"/>
      <c r="X6" s="218"/>
      <c r="Y6" s="218"/>
      <c r="Z6" s="218"/>
      <c r="AA6" s="218"/>
    </row>
    <row r="7" spans="1:27" ht="37.5" customHeight="1" thickBot="1">
      <c r="A7" s="569"/>
      <c r="B7" s="549"/>
      <c r="C7" s="549"/>
      <c r="D7" s="208" t="s">
        <v>63</v>
      </c>
      <c r="E7" s="207" t="s">
        <v>64</v>
      </c>
      <c r="F7" s="569"/>
      <c r="G7" s="204" t="s">
        <v>66</v>
      </c>
      <c r="H7" s="205" t="s">
        <v>67</v>
      </c>
      <c r="I7" s="206" t="s">
        <v>68</v>
      </c>
      <c r="J7" s="656"/>
      <c r="K7" s="663"/>
      <c r="L7" s="218"/>
      <c r="M7" s="218"/>
      <c r="N7" s="218"/>
      <c r="O7" s="218"/>
      <c r="P7" s="218"/>
      <c r="Q7" s="218"/>
      <c r="R7" s="218"/>
      <c r="S7" s="218"/>
      <c r="T7" s="218"/>
      <c r="U7" s="218"/>
      <c r="V7" s="218"/>
      <c r="W7" s="218"/>
      <c r="X7" s="218"/>
      <c r="Y7" s="218"/>
      <c r="Z7" s="218"/>
      <c r="AA7" s="218"/>
    </row>
    <row r="8" spans="1:27" ht="24" customHeight="1" thickBot="1">
      <c r="A8" s="229"/>
      <c r="B8" s="228" t="s">
        <v>70</v>
      </c>
      <c r="C8" s="510">
        <f>SUM(C9+C36+C81+C143+C146+C167+C170+C185)</f>
        <v>6834356</v>
      </c>
      <c r="D8" s="510">
        <f>+C8</f>
        <v>6834356</v>
      </c>
      <c r="E8" s="511"/>
      <c r="F8" s="229"/>
      <c r="G8" s="229"/>
      <c r="H8" s="230"/>
      <c r="I8" s="230"/>
      <c r="J8" s="230"/>
      <c r="K8" s="510">
        <f>SUM(K9+K36+K81+K143+K146+K167+K170+K185)</f>
        <v>8613280</v>
      </c>
      <c r="L8" s="218"/>
      <c r="M8" s="218"/>
      <c r="N8" s="218"/>
      <c r="O8" s="218"/>
      <c r="P8" s="218"/>
      <c r="Q8" s="218"/>
      <c r="R8" s="218"/>
      <c r="S8" s="218"/>
      <c r="T8" s="218"/>
      <c r="U8" s="218"/>
      <c r="V8" s="218"/>
      <c r="W8" s="218"/>
      <c r="X8" s="218"/>
      <c r="Y8" s="218"/>
      <c r="Z8" s="218"/>
      <c r="AA8" s="218"/>
    </row>
    <row r="9" spans="1:27" ht="20.25" customHeight="1" thickBot="1">
      <c r="A9" s="515"/>
      <c r="B9" s="516" t="s">
        <v>388</v>
      </c>
      <c r="C9" s="517">
        <f>SUM(C10+C12+C14+C16+C18+C20+C22+C24+C26+C28+C30+C32+C34)</f>
        <v>764606</v>
      </c>
      <c r="D9" s="518">
        <f>C9</f>
        <v>764606</v>
      </c>
      <c r="E9" s="519"/>
      <c r="F9" s="509"/>
      <c r="G9" s="520"/>
      <c r="H9" s="521"/>
      <c r="I9" s="521"/>
      <c r="J9" s="521"/>
      <c r="K9" s="517">
        <v>840400</v>
      </c>
      <c r="L9" s="256"/>
      <c r="M9" s="218"/>
      <c r="N9" s="218"/>
      <c r="O9" s="218"/>
      <c r="P9" s="218"/>
      <c r="Q9" s="218"/>
      <c r="R9" s="218"/>
      <c r="S9" s="218"/>
      <c r="T9" s="218"/>
      <c r="U9" s="218"/>
      <c r="V9" s="218"/>
      <c r="W9" s="218"/>
      <c r="X9" s="218"/>
      <c r="Y9" s="218"/>
      <c r="Z9" s="218"/>
      <c r="AA9" s="218"/>
    </row>
    <row r="10" spans="1:27" ht="94.5" customHeight="1" thickBot="1">
      <c r="A10" s="702">
        <v>1</v>
      </c>
      <c r="B10" s="512" t="s">
        <v>391</v>
      </c>
      <c r="C10" s="284">
        <v>170833</v>
      </c>
      <c r="D10" s="284">
        <v>170833</v>
      </c>
      <c r="E10" s="513" t="s">
        <v>390</v>
      </c>
      <c r="F10" s="156" t="s">
        <v>58</v>
      </c>
      <c r="G10" s="501" t="s">
        <v>275</v>
      </c>
      <c r="H10" s="501" t="s">
        <v>275</v>
      </c>
      <c r="I10" s="502" t="s">
        <v>389</v>
      </c>
      <c r="J10" s="155" t="s">
        <v>157</v>
      </c>
      <c r="K10" s="514" t="s">
        <v>392</v>
      </c>
      <c r="L10" s="218"/>
      <c r="M10" s="218"/>
      <c r="N10" s="218"/>
      <c r="O10" s="218"/>
      <c r="P10" s="218"/>
      <c r="Q10" s="218"/>
      <c r="R10" s="218"/>
      <c r="S10" s="218"/>
      <c r="T10" s="218"/>
      <c r="U10" s="218"/>
      <c r="V10" s="218"/>
      <c r="W10" s="218"/>
      <c r="X10" s="218"/>
      <c r="Y10" s="218"/>
      <c r="Z10" s="218"/>
      <c r="AA10" s="218"/>
    </row>
    <row r="11" spans="1:27" ht="45.75" customHeight="1" thickBot="1">
      <c r="A11" s="703"/>
      <c r="B11" s="47" t="s">
        <v>148</v>
      </c>
      <c r="C11" s="609" t="s">
        <v>393</v>
      </c>
      <c r="D11" s="610"/>
      <c r="E11" s="610"/>
      <c r="F11" s="610"/>
      <c r="G11" s="610"/>
      <c r="H11" s="610"/>
      <c r="I11" s="610"/>
      <c r="J11" s="611"/>
      <c r="K11" s="243"/>
      <c r="L11" s="218"/>
      <c r="M11" s="218"/>
      <c r="N11" s="218"/>
      <c r="O11" s="218"/>
      <c r="P11" s="218"/>
      <c r="Q11" s="218"/>
      <c r="R11" s="218"/>
      <c r="S11" s="218"/>
      <c r="T11" s="218"/>
      <c r="U11" s="218"/>
      <c r="V11" s="218"/>
      <c r="W11" s="218"/>
      <c r="X11" s="218"/>
      <c r="Y11" s="218"/>
      <c r="Z11" s="218"/>
      <c r="AA11" s="218"/>
    </row>
    <row r="12" spans="1:27" ht="81.75" customHeight="1" thickBot="1">
      <c r="A12" s="666">
        <v>2</v>
      </c>
      <c r="B12" s="494" t="s">
        <v>394</v>
      </c>
      <c r="C12" s="233">
        <v>31583</v>
      </c>
      <c r="D12" s="233">
        <v>31583</v>
      </c>
      <c r="E12" s="235" t="s">
        <v>396</v>
      </c>
      <c r="F12" s="156" t="s">
        <v>58</v>
      </c>
      <c r="G12" s="495" t="s">
        <v>275</v>
      </c>
      <c r="H12" s="495" t="s">
        <v>275</v>
      </c>
      <c r="I12" s="496" t="s">
        <v>389</v>
      </c>
      <c r="J12" s="155" t="s">
        <v>157</v>
      </c>
      <c r="K12" s="497" t="s">
        <v>395</v>
      </c>
      <c r="L12" s="218"/>
      <c r="M12" s="218"/>
      <c r="N12" s="218"/>
      <c r="O12" s="218"/>
      <c r="P12" s="218"/>
      <c r="Q12" s="218"/>
      <c r="R12" s="218"/>
      <c r="S12" s="218"/>
      <c r="T12" s="218"/>
      <c r="U12" s="218"/>
      <c r="V12" s="218"/>
      <c r="W12" s="218"/>
      <c r="X12" s="218"/>
      <c r="Y12" s="218"/>
      <c r="Z12" s="218"/>
      <c r="AA12" s="218"/>
    </row>
    <row r="13" spans="1:27" ht="65.25" customHeight="1" thickBot="1">
      <c r="A13" s="703"/>
      <c r="B13" s="47" t="s">
        <v>148</v>
      </c>
      <c r="C13" s="609" t="s">
        <v>399</v>
      </c>
      <c r="D13" s="610"/>
      <c r="E13" s="610"/>
      <c r="F13" s="610"/>
      <c r="G13" s="610"/>
      <c r="H13" s="610"/>
      <c r="I13" s="610"/>
      <c r="J13" s="611"/>
      <c r="K13" s="243"/>
      <c r="L13" s="218"/>
      <c r="M13" s="218"/>
      <c r="N13" s="218"/>
      <c r="O13" s="218"/>
      <c r="P13" s="218"/>
      <c r="Q13" s="218"/>
      <c r="R13" s="218"/>
      <c r="S13" s="218"/>
      <c r="T13" s="218"/>
      <c r="U13" s="218"/>
      <c r="V13" s="218"/>
      <c r="W13" s="218"/>
      <c r="X13" s="218"/>
      <c r="Y13" s="218"/>
      <c r="Z13" s="218"/>
      <c r="AA13" s="218"/>
    </row>
    <row r="14" spans="1:27" ht="97.5" customHeight="1" thickBot="1">
      <c r="A14" s="666">
        <v>3</v>
      </c>
      <c r="B14" s="498" t="s">
        <v>398</v>
      </c>
      <c r="C14" s="233">
        <v>70000</v>
      </c>
      <c r="D14" s="233">
        <v>70000</v>
      </c>
      <c r="E14" s="235" t="s">
        <v>397</v>
      </c>
      <c r="F14" s="156" t="s">
        <v>58</v>
      </c>
      <c r="G14" s="495" t="s">
        <v>275</v>
      </c>
      <c r="H14" s="495" t="s">
        <v>275</v>
      </c>
      <c r="I14" s="496" t="s">
        <v>389</v>
      </c>
      <c r="J14" s="155" t="s">
        <v>157</v>
      </c>
      <c r="K14" s="497" t="s">
        <v>404</v>
      </c>
      <c r="L14" s="218"/>
      <c r="M14" s="218"/>
      <c r="N14" s="218"/>
      <c r="O14" s="218"/>
      <c r="P14" s="218"/>
      <c r="Q14" s="218"/>
      <c r="R14" s="218"/>
      <c r="S14" s="218"/>
      <c r="T14" s="218"/>
      <c r="U14" s="218"/>
      <c r="V14" s="218"/>
      <c r="W14" s="218"/>
      <c r="X14" s="218"/>
      <c r="Y14" s="218"/>
      <c r="Z14" s="218"/>
      <c r="AA14" s="218"/>
    </row>
    <row r="15" spans="1:27" ht="47.25" customHeight="1" thickBot="1">
      <c r="A15" s="702"/>
      <c r="B15" s="499" t="s">
        <v>148</v>
      </c>
      <c r="C15" s="609" t="s">
        <v>400</v>
      </c>
      <c r="D15" s="610"/>
      <c r="E15" s="610"/>
      <c r="F15" s="610"/>
      <c r="G15" s="610"/>
      <c r="H15" s="610"/>
      <c r="I15" s="610"/>
      <c r="J15" s="611"/>
      <c r="K15" s="243"/>
      <c r="L15" s="218"/>
      <c r="M15" s="218"/>
      <c r="N15" s="218"/>
      <c r="O15" s="218"/>
      <c r="P15" s="218"/>
      <c r="Q15" s="218"/>
      <c r="R15" s="218"/>
      <c r="S15" s="218"/>
      <c r="T15" s="218"/>
      <c r="U15" s="218"/>
      <c r="V15" s="218"/>
      <c r="W15" s="218"/>
      <c r="X15" s="218"/>
      <c r="Y15" s="218"/>
      <c r="Z15" s="218"/>
      <c r="AA15" s="218"/>
    </row>
    <row r="16" spans="1:27" ht="99" customHeight="1" thickBot="1">
      <c r="A16" s="612">
        <v>4</v>
      </c>
      <c r="B16" s="498" t="s">
        <v>402</v>
      </c>
      <c r="C16" s="319">
        <v>66667</v>
      </c>
      <c r="D16" s="319">
        <v>66667</v>
      </c>
      <c r="E16" s="235" t="s">
        <v>397</v>
      </c>
      <c r="F16" s="156" t="s">
        <v>58</v>
      </c>
      <c r="G16" s="501" t="s">
        <v>275</v>
      </c>
      <c r="H16" s="501" t="s">
        <v>275</v>
      </c>
      <c r="I16" s="502" t="s">
        <v>389</v>
      </c>
      <c r="J16" s="155" t="s">
        <v>231</v>
      </c>
      <c r="K16" s="503" t="s">
        <v>403</v>
      </c>
      <c r="L16" s="218"/>
      <c r="M16" s="218"/>
      <c r="N16" s="218"/>
      <c r="O16" s="218"/>
      <c r="P16" s="218"/>
      <c r="Q16" s="218"/>
      <c r="R16" s="218"/>
      <c r="S16" s="218"/>
      <c r="T16" s="218"/>
      <c r="U16" s="218"/>
      <c r="V16" s="218"/>
      <c r="W16" s="218"/>
      <c r="X16" s="218"/>
      <c r="Y16" s="218"/>
      <c r="Z16" s="218"/>
      <c r="AA16" s="218"/>
    </row>
    <row r="17" spans="1:27" ht="47.25" customHeight="1" thickBot="1">
      <c r="A17" s="702"/>
      <c r="B17" s="47" t="s">
        <v>148</v>
      </c>
      <c r="C17" s="609" t="s">
        <v>401</v>
      </c>
      <c r="D17" s="610"/>
      <c r="E17" s="610"/>
      <c r="F17" s="610"/>
      <c r="G17" s="610"/>
      <c r="H17" s="610"/>
      <c r="I17" s="610"/>
      <c r="J17" s="611"/>
      <c r="K17" s="504"/>
      <c r="L17" s="218"/>
      <c r="M17" s="218"/>
      <c r="N17" s="218"/>
      <c r="O17" s="218"/>
      <c r="P17" s="218"/>
      <c r="Q17" s="218"/>
      <c r="R17" s="218"/>
      <c r="S17" s="218"/>
      <c r="T17" s="218"/>
      <c r="U17" s="218"/>
      <c r="V17" s="218"/>
      <c r="W17" s="218"/>
      <c r="X17" s="218"/>
      <c r="Y17" s="218"/>
      <c r="Z17" s="218"/>
      <c r="AA17" s="218"/>
    </row>
    <row r="18" spans="1:27" ht="75.75" customHeight="1" thickBot="1">
      <c r="A18" s="612">
        <v>5</v>
      </c>
      <c r="B18" s="508" t="s">
        <v>406</v>
      </c>
      <c r="C18" s="318">
        <v>5000</v>
      </c>
      <c r="D18" s="319">
        <v>5000</v>
      </c>
      <c r="E18" s="506" t="s">
        <v>407</v>
      </c>
      <c r="F18" s="156" t="s">
        <v>58</v>
      </c>
      <c r="G18" s="501" t="s">
        <v>275</v>
      </c>
      <c r="H18" s="501" t="s">
        <v>275</v>
      </c>
      <c r="I18" s="502" t="s">
        <v>275</v>
      </c>
      <c r="J18" s="155" t="s">
        <v>157</v>
      </c>
      <c r="K18" s="507">
        <v>5000</v>
      </c>
      <c r="L18" s="218"/>
      <c r="M18" s="218"/>
      <c r="N18" s="218"/>
      <c r="O18" s="218"/>
      <c r="P18" s="218"/>
      <c r="Q18" s="218"/>
      <c r="R18" s="218"/>
      <c r="S18" s="218"/>
      <c r="T18" s="218"/>
      <c r="U18" s="218"/>
      <c r="V18" s="218"/>
      <c r="W18" s="218"/>
      <c r="X18" s="218"/>
      <c r="Y18" s="218"/>
      <c r="Z18" s="218"/>
      <c r="AA18" s="218"/>
    </row>
    <row r="19" spans="1:27" ht="47.25" customHeight="1" thickBot="1">
      <c r="A19" s="613"/>
      <c r="B19" s="47" t="s">
        <v>148</v>
      </c>
      <c r="C19" s="609" t="s">
        <v>405</v>
      </c>
      <c r="D19" s="610"/>
      <c r="E19" s="610"/>
      <c r="F19" s="610"/>
      <c r="G19" s="610"/>
      <c r="H19" s="610"/>
      <c r="I19" s="610"/>
      <c r="J19" s="611"/>
      <c r="K19" s="504"/>
      <c r="L19" s="218"/>
      <c r="M19" s="218"/>
      <c r="N19" s="218"/>
      <c r="O19" s="218"/>
      <c r="P19" s="218"/>
      <c r="Q19" s="218"/>
      <c r="R19" s="218"/>
      <c r="S19" s="218"/>
      <c r="T19" s="218"/>
      <c r="U19" s="218"/>
      <c r="V19" s="218"/>
      <c r="W19" s="218"/>
      <c r="X19" s="218"/>
      <c r="Y19" s="218"/>
      <c r="Z19" s="218"/>
      <c r="AA19" s="218"/>
    </row>
    <row r="20" spans="1:27" ht="66.75" customHeight="1" thickBot="1">
      <c r="A20" s="505">
        <v>6</v>
      </c>
      <c r="B20" s="508" t="s">
        <v>408</v>
      </c>
      <c r="C20" s="318">
        <v>20000</v>
      </c>
      <c r="D20" s="319">
        <v>20000</v>
      </c>
      <c r="E20" s="506" t="s">
        <v>407</v>
      </c>
      <c r="F20" s="156" t="s">
        <v>58</v>
      </c>
      <c r="G20" s="501" t="s">
        <v>275</v>
      </c>
      <c r="H20" s="501" t="s">
        <v>275</v>
      </c>
      <c r="I20" s="502" t="s">
        <v>275</v>
      </c>
      <c r="J20" s="155" t="s">
        <v>231</v>
      </c>
      <c r="K20" s="503" t="s">
        <v>409</v>
      </c>
      <c r="L20" s="218"/>
      <c r="M20" s="218"/>
      <c r="N20" s="218"/>
      <c r="O20" s="218"/>
      <c r="P20" s="218"/>
      <c r="Q20" s="218"/>
      <c r="R20" s="218"/>
      <c r="S20" s="218"/>
      <c r="T20" s="218"/>
      <c r="U20" s="218"/>
      <c r="V20" s="218"/>
      <c r="W20" s="218"/>
      <c r="X20" s="218"/>
      <c r="Y20" s="218"/>
      <c r="Z20" s="218"/>
      <c r="AA20" s="218"/>
    </row>
    <row r="21" spans="1:27" ht="47.25" customHeight="1" thickBot="1">
      <c r="A21" s="505"/>
      <c r="B21" s="45" t="s">
        <v>148</v>
      </c>
      <c r="C21" s="609" t="s">
        <v>405</v>
      </c>
      <c r="D21" s="610"/>
      <c r="E21" s="610"/>
      <c r="F21" s="610"/>
      <c r="G21" s="610"/>
      <c r="H21" s="610"/>
      <c r="I21" s="610"/>
      <c r="J21" s="611"/>
      <c r="K21" s="315"/>
      <c r="L21" s="218"/>
      <c r="M21" s="218"/>
      <c r="N21" s="218"/>
      <c r="O21" s="218"/>
      <c r="P21" s="218"/>
      <c r="Q21" s="218"/>
      <c r="R21" s="218"/>
      <c r="S21" s="218"/>
      <c r="T21" s="218"/>
      <c r="U21" s="218"/>
      <c r="V21" s="218"/>
      <c r="W21" s="218"/>
      <c r="X21" s="218"/>
      <c r="Y21" s="218"/>
      <c r="Z21" s="218"/>
      <c r="AA21" s="218"/>
    </row>
    <row r="22" spans="1:27" ht="109.5" customHeight="1" thickBot="1">
      <c r="A22" s="665">
        <v>7</v>
      </c>
      <c r="B22" s="234" t="s">
        <v>260</v>
      </c>
      <c r="C22" s="493">
        <v>66821</v>
      </c>
      <c r="D22" s="493">
        <v>66821</v>
      </c>
      <c r="E22" s="317" t="s">
        <v>261</v>
      </c>
      <c r="F22" s="156" t="s">
        <v>58</v>
      </c>
      <c r="G22" s="153" t="s">
        <v>234</v>
      </c>
      <c r="H22" s="153" t="s">
        <v>263</v>
      </c>
      <c r="I22" s="153" t="s">
        <v>276</v>
      </c>
      <c r="J22" s="155" t="s">
        <v>157</v>
      </c>
      <c r="K22" s="500" t="s">
        <v>262</v>
      </c>
      <c r="L22" s="218"/>
      <c r="M22" s="218"/>
      <c r="N22" s="218"/>
      <c r="O22" s="218"/>
      <c r="P22" s="218"/>
      <c r="Q22" s="218"/>
      <c r="R22" s="218"/>
      <c r="S22" s="218"/>
      <c r="T22" s="218"/>
      <c r="U22" s="218"/>
      <c r="V22" s="218"/>
      <c r="W22" s="218"/>
      <c r="X22" s="218"/>
      <c r="Y22" s="218"/>
      <c r="Z22" s="218"/>
      <c r="AA22" s="218"/>
    </row>
    <row r="23" spans="1:27" ht="60.75" customHeight="1" thickBot="1">
      <c r="A23" s="666"/>
      <c r="B23" s="47" t="s">
        <v>148</v>
      </c>
      <c r="C23" s="609" t="s">
        <v>268</v>
      </c>
      <c r="D23" s="610"/>
      <c r="E23" s="610"/>
      <c r="F23" s="610"/>
      <c r="G23" s="610"/>
      <c r="H23" s="610"/>
      <c r="I23" s="610"/>
      <c r="J23" s="611"/>
      <c r="K23" s="296"/>
      <c r="L23" s="218"/>
      <c r="M23" s="218"/>
      <c r="N23" s="218"/>
      <c r="O23" s="218"/>
      <c r="P23" s="218"/>
      <c r="Q23" s="218"/>
      <c r="R23" s="218"/>
      <c r="S23" s="218"/>
      <c r="T23" s="218"/>
      <c r="U23" s="218"/>
      <c r="V23" s="218"/>
      <c r="W23" s="218"/>
      <c r="X23" s="218"/>
      <c r="Y23" s="218"/>
      <c r="Z23" s="218"/>
      <c r="AA23" s="218"/>
    </row>
    <row r="24" spans="1:27" ht="98.25" customHeight="1" thickBot="1">
      <c r="A24" s="685">
        <v>8</v>
      </c>
      <c r="B24" s="316" t="s">
        <v>264</v>
      </c>
      <c r="C24" s="318">
        <v>179130</v>
      </c>
      <c r="D24" s="319">
        <v>179130</v>
      </c>
      <c r="E24" s="317" t="s">
        <v>228</v>
      </c>
      <c r="F24" s="156" t="s">
        <v>58</v>
      </c>
      <c r="G24" s="153" t="s">
        <v>234</v>
      </c>
      <c r="H24" s="153" t="s">
        <v>263</v>
      </c>
      <c r="I24" s="153" t="s">
        <v>276</v>
      </c>
      <c r="J24" s="155" t="s">
        <v>157</v>
      </c>
      <c r="K24" s="242" t="s">
        <v>265</v>
      </c>
      <c r="L24" s="218"/>
      <c r="M24" s="218"/>
      <c r="N24" s="218"/>
      <c r="O24" s="218"/>
      <c r="P24" s="218"/>
      <c r="Q24" s="218"/>
      <c r="R24" s="218"/>
      <c r="S24" s="218"/>
      <c r="T24" s="218"/>
      <c r="U24" s="218"/>
      <c r="V24" s="218"/>
      <c r="W24" s="218"/>
      <c r="X24" s="218"/>
      <c r="Y24" s="218"/>
      <c r="Z24" s="218"/>
      <c r="AA24" s="218"/>
    </row>
    <row r="25" spans="1:27" ht="76.5" customHeight="1" thickBot="1">
      <c r="A25" s="686"/>
      <c r="B25" s="45" t="s">
        <v>148</v>
      </c>
      <c r="C25" s="609" t="s">
        <v>267</v>
      </c>
      <c r="D25" s="610"/>
      <c r="E25" s="610"/>
      <c r="F25" s="610"/>
      <c r="G25" s="610"/>
      <c r="H25" s="610"/>
      <c r="I25" s="610"/>
      <c r="J25" s="611"/>
      <c r="K25" s="315"/>
      <c r="L25" s="218"/>
      <c r="M25" s="218"/>
      <c r="N25" s="218"/>
      <c r="O25" s="218"/>
      <c r="P25" s="218"/>
      <c r="Q25" s="218"/>
      <c r="R25" s="218"/>
      <c r="S25" s="218"/>
      <c r="T25" s="218"/>
      <c r="U25" s="218"/>
      <c r="V25" s="218"/>
      <c r="W25" s="218"/>
      <c r="X25" s="218"/>
      <c r="Y25" s="218"/>
      <c r="Z25" s="218"/>
      <c r="AA25" s="218"/>
    </row>
    <row r="26" spans="1:27" ht="98.25" customHeight="1" thickBot="1">
      <c r="A26" s="697">
        <v>9</v>
      </c>
      <c r="B26" s="234" t="s">
        <v>266</v>
      </c>
      <c r="C26" s="297">
        <v>28000</v>
      </c>
      <c r="D26" s="298">
        <v>28000</v>
      </c>
      <c r="E26" s="227" t="s">
        <v>229</v>
      </c>
      <c r="F26" s="156" t="s">
        <v>58</v>
      </c>
      <c r="G26" s="153" t="s">
        <v>234</v>
      </c>
      <c r="H26" s="153" t="s">
        <v>263</v>
      </c>
      <c r="I26" s="153" t="s">
        <v>276</v>
      </c>
      <c r="J26" s="155" t="s">
        <v>231</v>
      </c>
      <c r="K26" s="242" t="s">
        <v>269</v>
      </c>
      <c r="L26" s="218"/>
      <c r="M26" s="218"/>
      <c r="N26" s="218"/>
      <c r="O26" s="218"/>
      <c r="P26" s="218"/>
      <c r="Q26" s="218"/>
      <c r="R26" s="218"/>
      <c r="S26" s="218"/>
      <c r="T26" s="218"/>
      <c r="U26" s="218"/>
      <c r="V26" s="218"/>
      <c r="W26" s="218"/>
      <c r="X26" s="218"/>
      <c r="Y26" s="218"/>
      <c r="Z26" s="218"/>
      <c r="AA26" s="218"/>
    </row>
    <row r="27" spans="1:27" ht="63" customHeight="1" thickBot="1">
      <c r="A27" s="686"/>
      <c r="B27" s="45" t="s">
        <v>148</v>
      </c>
      <c r="C27" s="670" t="s">
        <v>271</v>
      </c>
      <c r="D27" s="671"/>
      <c r="E27" s="671"/>
      <c r="F27" s="671"/>
      <c r="G27" s="671"/>
      <c r="H27" s="671"/>
      <c r="I27" s="671"/>
      <c r="J27" s="672"/>
      <c r="K27" s="320"/>
      <c r="L27" s="218"/>
      <c r="M27" s="218"/>
      <c r="N27" s="218"/>
      <c r="O27" s="218"/>
      <c r="P27" s="218"/>
      <c r="Q27" s="218"/>
      <c r="R27" s="218"/>
      <c r="S27" s="218"/>
      <c r="T27" s="218"/>
      <c r="U27" s="218"/>
      <c r="V27" s="218"/>
      <c r="W27" s="218"/>
      <c r="X27" s="218"/>
      <c r="Y27" s="218"/>
      <c r="Z27" s="218"/>
      <c r="AA27" s="218"/>
    </row>
    <row r="28" spans="1:27" ht="84.75" customHeight="1" thickBot="1">
      <c r="A28" s="685">
        <v>10</v>
      </c>
      <c r="B28" s="322" t="s">
        <v>270</v>
      </c>
      <c r="C28" s="297">
        <v>28000</v>
      </c>
      <c r="D28" s="298">
        <v>28000</v>
      </c>
      <c r="E28" s="323" t="s">
        <v>273</v>
      </c>
      <c r="F28" s="156" t="s">
        <v>58</v>
      </c>
      <c r="G28" s="153" t="s">
        <v>234</v>
      </c>
      <c r="H28" s="153" t="s">
        <v>263</v>
      </c>
      <c r="I28" s="153" t="s">
        <v>276</v>
      </c>
      <c r="J28" s="155" t="s">
        <v>231</v>
      </c>
      <c r="K28" s="242" t="s">
        <v>269</v>
      </c>
      <c r="L28" s="218"/>
      <c r="M28" s="218"/>
      <c r="N28" s="218"/>
      <c r="O28" s="218"/>
      <c r="P28" s="218"/>
      <c r="Q28" s="218"/>
      <c r="R28" s="218"/>
      <c r="S28" s="218"/>
      <c r="T28" s="218"/>
      <c r="U28" s="218"/>
      <c r="V28" s="218"/>
      <c r="W28" s="218"/>
      <c r="X28" s="218"/>
      <c r="Y28" s="218"/>
      <c r="Z28" s="218"/>
      <c r="AA28" s="218"/>
    </row>
    <row r="29" spans="1:27" ht="74.25" customHeight="1" thickBot="1">
      <c r="A29" s="686"/>
      <c r="B29" s="45" t="s">
        <v>148</v>
      </c>
      <c r="C29" s="670" t="s">
        <v>272</v>
      </c>
      <c r="D29" s="671"/>
      <c r="E29" s="671"/>
      <c r="F29" s="671"/>
      <c r="G29" s="671"/>
      <c r="H29" s="671"/>
      <c r="I29" s="671"/>
      <c r="J29" s="672"/>
      <c r="K29" s="321"/>
      <c r="L29" s="218"/>
      <c r="M29" s="218"/>
      <c r="N29" s="218"/>
      <c r="O29" s="218"/>
      <c r="P29" s="218"/>
      <c r="Q29" s="218"/>
      <c r="R29" s="218"/>
      <c r="S29" s="218"/>
      <c r="T29" s="218"/>
      <c r="U29" s="218"/>
      <c r="V29" s="218"/>
      <c r="W29" s="218"/>
      <c r="X29" s="218"/>
      <c r="Y29" s="218"/>
      <c r="Z29" s="218"/>
      <c r="AA29" s="218"/>
    </row>
    <row r="30" spans="1:28" s="218" customFormat="1" ht="67.5" customHeight="1" thickBot="1">
      <c r="A30" s="613">
        <v>11</v>
      </c>
      <c r="B30" s="234" t="s">
        <v>274</v>
      </c>
      <c r="C30" s="284">
        <v>40000</v>
      </c>
      <c r="D30" s="284">
        <v>40000</v>
      </c>
      <c r="E30" s="227" t="s">
        <v>277</v>
      </c>
      <c r="F30" s="156" t="s">
        <v>58</v>
      </c>
      <c r="G30" s="153" t="s">
        <v>56</v>
      </c>
      <c r="H30" s="153" t="s">
        <v>275</v>
      </c>
      <c r="I30" s="153" t="s">
        <v>179</v>
      </c>
      <c r="J30" s="155" t="s">
        <v>231</v>
      </c>
      <c r="K30" s="362">
        <v>40000</v>
      </c>
      <c r="L30" s="258"/>
      <c r="M30" s="258"/>
      <c r="N30" s="258"/>
      <c r="O30" s="258"/>
      <c r="P30" s="258"/>
      <c r="Q30" s="258"/>
      <c r="R30" s="258"/>
      <c r="S30" s="258"/>
      <c r="T30" s="258"/>
      <c r="U30" s="258"/>
      <c r="V30" s="258"/>
      <c r="W30" s="258"/>
      <c r="X30" s="258"/>
      <c r="Y30" s="258"/>
      <c r="Z30" s="258"/>
      <c r="AA30" s="258"/>
      <c r="AB30" s="256"/>
    </row>
    <row r="31" spans="1:28" s="218" customFormat="1" ht="51" customHeight="1" thickBot="1">
      <c r="A31" s="665"/>
      <c r="B31" s="41" t="s">
        <v>148</v>
      </c>
      <c r="C31" s="673" t="s">
        <v>278</v>
      </c>
      <c r="D31" s="674"/>
      <c r="E31" s="674"/>
      <c r="F31" s="674"/>
      <c r="G31" s="674"/>
      <c r="H31" s="674"/>
      <c r="I31" s="674"/>
      <c r="J31" s="675"/>
      <c r="K31" s="244"/>
      <c r="L31" s="258"/>
      <c r="M31" s="258"/>
      <c r="N31" s="258"/>
      <c r="O31" s="258"/>
      <c r="P31" s="258"/>
      <c r="Q31" s="258"/>
      <c r="R31" s="258"/>
      <c r="S31" s="258"/>
      <c r="T31" s="258"/>
      <c r="U31" s="258"/>
      <c r="V31" s="258"/>
      <c r="W31" s="258"/>
      <c r="X31" s="258"/>
      <c r="Y31" s="258"/>
      <c r="Z31" s="258"/>
      <c r="AA31" s="258"/>
      <c r="AB31" s="256"/>
    </row>
    <row r="32" spans="1:27" s="33" customFormat="1" ht="63" customHeight="1" thickBot="1">
      <c r="A32" s="612">
        <v>12</v>
      </c>
      <c r="B32" s="236" t="s">
        <v>236</v>
      </c>
      <c r="C32" s="324">
        <v>20477</v>
      </c>
      <c r="D32" s="325">
        <v>20477</v>
      </c>
      <c r="E32" s="235" t="s">
        <v>235</v>
      </c>
      <c r="F32" s="156" t="s">
        <v>58</v>
      </c>
      <c r="G32" s="153" t="s">
        <v>232</v>
      </c>
      <c r="H32" s="153" t="s">
        <v>233</v>
      </c>
      <c r="I32" s="153" t="s">
        <v>234</v>
      </c>
      <c r="J32" s="155" t="s">
        <v>157</v>
      </c>
      <c r="K32" s="363">
        <v>21500</v>
      </c>
      <c r="L32" s="257"/>
      <c r="M32" s="257"/>
      <c r="N32" s="257"/>
      <c r="O32" s="257"/>
      <c r="P32" s="257"/>
      <c r="Q32" s="257"/>
      <c r="R32" s="257"/>
      <c r="S32" s="257"/>
      <c r="T32" s="257"/>
      <c r="U32" s="257"/>
      <c r="V32" s="257"/>
      <c r="W32" s="257"/>
      <c r="X32" s="257"/>
      <c r="Y32" s="257"/>
      <c r="Z32" s="257"/>
      <c r="AA32" s="257"/>
    </row>
    <row r="33" spans="1:27" s="33" customFormat="1" ht="65.25" customHeight="1" thickBot="1">
      <c r="A33" s="665"/>
      <c r="B33" s="41" t="s">
        <v>148</v>
      </c>
      <c r="C33" s="667" t="s">
        <v>279</v>
      </c>
      <c r="D33" s="668"/>
      <c r="E33" s="668"/>
      <c r="F33" s="668"/>
      <c r="G33" s="668"/>
      <c r="H33" s="668"/>
      <c r="I33" s="668"/>
      <c r="J33" s="669"/>
      <c r="K33" s="244"/>
      <c r="L33" s="257"/>
      <c r="M33" s="257"/>
      <c r="N33" s="257"/>
      <c r="O33" s="257"/>
      <c r="P33" s="257"/>
      <c r="Q33" s="257"/>
      <c r="R33" s="257"/>
      <c r="S33" s="257"/>
      <c r="T33" s="257"/>
      <c r="U33" s="257"/>
      <c r="V33" s="257"/>
      <c r="W33" s="257"/>
      <c r="X33" s="257"/>
      <c r="Y33" s="257"/>
      <c r="Z33" s="257"/>
      <c r="AA33" s="257"/>
    </row>
    <row r="34" spans="1:27" ht="64.5" customHeight="1" thickBot="1">
      <c r="A34" s="612">
        <v>13</v>
      </c>
      <c r="B34" s="326" t="s">
        <v>230</v>
      </c>
      <c r="C34" s="233">
        <v>38095</v>
      </c>
      <c r="D34" s="233">
        <v>38095</v>
      </c>
      <c r="E34" s="235" t="s">
        <v>235</v>
      </c>
      <c r="F34" s="156" t="s">
        <v>58</v>
      </c>
      <c r="G34" s="153" t="s">
        <v>56</v>
      </c>
      <c r="H34" s="153" t="s">
        <v>275</v>
      </c>
      <c r="I34" s="153" t="s">
        <v>179</v>
      </c>
      <c r="J34" s="155" t="s">
        <v>231</v>
      </c>
      <c r="K34" s="364">
        <v>40000</v>
      </c>
      <c r="L34" s="218"/>
      <c r="M34" s="218"/>
      <c r="N34" s="218"/>
      <c r="O34" s="218"/>
      <c r="P34" s="218"/>
      <c r="Q34" s="218"/>
      <c r="R34" s="218"/>
      <c r="S34" s="218"/>
      <c r="T34" s="218"/>
      <c r="U34" s="218"/>
      <c r="V34" s="218"/>
      <c r="W34" s="218"/>
      <c r="X34" s="218"/>
      <c r="Y34" s="218"/>
      <c r="Z34" s="218"/>
      <c r="AA34" s="218"/>
    </row>
    <row r="35" spans="1:27" ht="63" customHeight="1" thickBot="1">
      <c r="A35" s="665"/>
      <c r="B35" s="41" t="s">
        <v>148</v>
      </c>
      <c r="C35" s="698" t="s">
        <v>280</v>
      </c>
      <c r="D35" s="699"/>
      <c r="E35" s="699"/>
      <c r="F35" s="699"/>
      <c r="G35" s="699"/>
      <c r="H35" s="699"/>
      <c r="I35" s="699"/>
      <c r="J35" s="700"/>
      <c r="K35" s="243"/>
      <c r="L35" s="218"/>
      <c r="M35" s="218"/>
      <c r="N35" s="218"/>
      <c r="O35" s="218"/>
      <c r="P35" s="218"/>
      <c r="Q35" s="218"/>
      <c r="R35" s="218"/>
      <c r="S35" s="218"/>
      <c r="T35" s="218"/>
      <c r="U35" s="218"/>
      <c r="V35" s="218"/>
      <c r="W35" s="218"/>
      <c r="X35" s="218"/>
      <c r="Y35" s="218"/>
      <c r="Z35" s="218"/>
      <c r="AA35" s="218"/>
    </row>
    <row r="36" spans="1:27" ht="25.5" customHeight="1" thickBot="1">
      <c r="A36" s="231"/>
      <c r="B36" s="277" t="s">
        <v>0</v>
      </c>
      <c r="C36" s="278">
        <f>SUM(C37+C40+C43+C45+C47+C49+C51+C53+C55+C57+C59+C61+C63+C65+C67+C69+C71+C73+C75+C77+C79)</f>
        <v>1606165</v>
      </c>
      <c r="D36" s="278">
        <f>C36</f>
        <v>1606165</v>
      </c>
      <c r="E36" s="279"/>
      <c r="F36" s="280"/>
      <c r="G36" s="280"/>
      <c r="H36" s="281"/>
      <c r="I36" s="281"/>
      <c r="J36" s="281"/>
      <c r="K36" s="278">
        <f>SUM(K37+K40+K43+K45+K47+K49+K51+K53+K55+K57+K59+K61+K63+K65+K67+K69+K71+K73+K75+K77+K79)</f>
        <v>1927400</v>
      </c>
      <c r="L36" s="218"/>
      <c r="M36" s="218"/>
      <c r="N36" s="218"/>
      <c r="O36" s="218"/>
      <c r="P36" s="218"/>
      <c r="Q36" s="218"/>
      <c r="R36" s="218"/>
      <c r="S36" s="218"/>
      <c r="T36" s="218"/>
      <c r="U36" s="218"/>
      <c r="V36" s="218"/>
      <c r="W36" s="218"/>
      <c r="X36" s="218"/>
      <c r="Y36" s="218"/>
      <c r="Z36" s="218"/>
      <c r="AA36" s="218"/>
    </row>
    <row r="37" spans="1:27" ht="405.75" customHeight="1">
      <c r="A37" s="657" t="s">
        <v>73</v>
      </c>
      <c r="B37" s="145" t="s">
        <v>285</v>
      </c>
      <c r="C37" s="211">
        <v>108333</v>
      </c>
      <c r="D37" s="166">
        <v>108333</v>
      </c>
      <c r="E37" s="155" t="s">
        <v>211</v>
      </c>
      <c r="F37" s="156" t="s">
        <v>58</v>
      </c>
      <c r="G37" s="153" t="s">
        <v>117</v>
      </c>
      <c r="H37" s="153" t="s">
        <v>284</v>
      </c>
      <c r="I37" s="153" t="s">
        <v>179</v>
      </c>
      <c r="J37" s="155" t="s">
        <v>157</v>
      </c>
      <c r="K37" s="365">
        <v>130000</v>
      </c>
      <c r="L37" s="218"/>
      <c r="M37" s="218"/>
      <c r="N37" s="218"/>
      <c r="O37" s="218"/>
      <c r="P37" s="218"/>
      <c r="Q37" s="218"/>
      <c r="R37" s="218"/>
      <c r="S37" s="218"/>
      <c r="T37" s="218"/>
      <c r="U37" s="218"/>
      <c r="V37" s="218"/>
      <c r="W37" s="218"/>
      <c r="X37" s="218"/>
      <c r="Y37" s="218"/>
      <c r="Z37" s="218"/>
      <c r="AA37" s="218"/>
    </row>
    <row r="38" spans="1:27" ht="210.75" customHeight="1" thickBot="1">
      <c r="A38" s="658"/>
      <c r="B38" s="136" t="s">
        <v>282</v>
      </c>
      <c r="C38" s="137"/>
      <c r="D38" s="138"/>
      <c r="E38" s="139"/>
      <c r="F38" s="140"/>
      <c r="G38" s="141"/>
      <c r="H38" s="142"/>
      <c r="I38" s="143"/>
      <c r="J38" s="144"/>
      <c r="K38" s="245"/>
      <c r="L38" s="218"/>
      <c r="M38" s="218"/>
      <c r="N38" s="218"/>
      <c r="O38" s="218"/>
      <c r="P38" s="218"/>
      <c r="Q38" s="218"/>
      <c r="R38" s="218"/>
      <c r="S38" s="218"/>
      <c r="T38" s="218"/>
      <c r="U38" s="218"/>
      <c r="V38" s="218"/>
      <c r="W38" s="218"/>
      <c r="X38" s="218"/>
      <c r="Y38" s="218"/>
      <c r="Z38" s="218"/>
      <c r="AA38" s="218"/>
    </row>
    <row r="39" spans="1:27" ht="90" customHeight="1" thickBot="1">
      <c r="A39" s="659"/>
      <c r="B39" s="41" t="s">
        <v>148</v>
      </c>
      <c r="C39" s="619" t="s">
        <v>283</v>
      </c>
      <c r="D39" s="620"/>
      <c r="E39" s="620"/>
      <c r="F39" s="620"/>
      <c r="G39" s="620"/>
      <c r="H39" s="620"/>
      <c r="I39" s="620"/>
      <c r="J39" s="621"/>
      <c r="K39" s="246"/>
      <c r="L39" s="218"/>
      <c r="M39" s="218"/>
      <c r="N39" s="218"/>
      <c r="O39" s="218"/>
      <c r="P39" s="218"/>
      <c r="Q39" s="218"/>
      <c r="R39" s="218"/>
      <c r="S39" s="218"/>
      <c r="T39" s="218"/>
      <c r="U39" s="218"/>
      <c r="V39" s="218"/>
      <c r="W39" s="218"/>
      <c r="X39" s="218"/>
      <c r="Y39" s="218"/>
      <c r="Z39" s="218"/>
      <c r="AA39" s="218"/>
    </row>
    <row r="40" spans="1:27" ht="404.25" customHeight="1">
      <c r="A40" s="546" t="s">
        <v>72</v>
      </c>
      <c r="B40" s="146" t="s">
        <v>286</v>
      </c>
      <c r="C40" s="197">
        <v>41667</v>
      </c>
      <c r="D40" s="197">
        <v>41667</v>
      </c>
      <c r="E40" s="155" t="s">
        <v>210</v>
      </c>
      <c r="F40" s="154" t="s">
        <v>58</v>
      </c>
      <c r="G40" s="153" t="s">
        <v>177</v>
      </c>
      <c r="H40" s="153" t="s">
        <v>178</v>
      </c>
      <c r="I40" s="153" t="s">
        <v>179</v>
      </c>
      <c r="J40" s="157" t="s">
        <v>158</v>
      </c>
      <c r="K40" s="365">
        <v>50000</v>
      </c>
      <c r="L40" s="218"/>
      <c r="M40" s="218"/>
      <c r="N40" s="218"/>
      <c r="O40" s="218"/>
      <c r="P40" s="218"/>
      <c r="Q40" s="218"/>
      <c r="R40" s="218"/>
      <c r="S40" s="218"/>
      <c r="T40" s="218"/>
      <c r="U40" s="218"/>
      <c r="V40" s="218"/>
      <c r="W40" s="218"/>
      <c r="X40" s="218"/>
      <c r="Y40" s="218"/>
      <c r="Z40" s="218"/>
      <c r="AA40" s="218"/>
    </row>
    <row r="41" spans="1:27" ht="103.5" customHeight="1" thickBot="1">
      <c r="A41" s="664"/>
      <c r="B41" s="136" t="s">
        <v>287</v>
      </c>
      <c r="C41" s="147"/>
      <c r="D41" s="147"/>
      <c r="E41" s="148"/>
      <c r="F41" s="148"/>
      <c r="G41" s="149"/>
      <c r="H41" s="150"/>
      <c r="I41" s="151"/>
      <c r="J41" s="152"/>
      <c r="K41" s="245"/>
      <c r="L41" s="218"/>
      <c r="M41" s="218"/>
      <c r="N41" s="218"/>
      <c r="O41" s="218"/>
      <c r="P41" s="218"/>
      <c r="Q41" s="218"/>
      <c r="R41" s="218"/>
      <c r="S41" s="218"/>
      <c r="T41" s="218"/>
      <c r="U41" s="218"/>
      <c r="V41" s="218"/>
      <c r="W41" s="218"/>
      <c r="X41" s="218"/>
      <c r="Y41" s="218"/>
      <c r="Z41" s="218"/>
      <c r="AA41" s="218"/>
    </row>
    <row r="42" spans="1:27" ht="76.5" customHeight="1" thickBot="1">
      <c r="A42" s="547"/>
      <c r="B42" s="41" t="s">
        <v>148</v>
      </c>
      <c r="C42" s="619" t="s">
        <v>283</v>
      </c>
      <c r="D42" s="620"/>
      <c r="E42" s="620"/>
      <c r="F42" s="620"/>
      <c r="G42" s="620"/>
      <c r="H42" s="620"/>
      <c r="I42" s="620"/>
      <c r="J42" s="621"/>
      <c r="K42" s="247"/>
      <c r="L42" s="218"/>
      <c r="M42" s="218"/>
      <c r="N42" s="218"/>
      <c r="O42" s="218"/>
      <c r="P42" s="218"/>
      <c r="Q42" s="218"/>
      <c r="R42" s="218"/>
      <c r="S42" s="218"/>
      <c r="T42" s="218"/>
      <c r="U42" s="218"/>
      <c r="V42" s="218"/>
      <c r="W42" s="218"/>
      <c r="X42" s="218"/>
      <c r="Y42" s="218"/>
      <c r="Z42" s="218"/>
      <c r="AA42" s="218"/>
    </row>
    <row r="43" spans="1:27" ht="150" customHeight="1" thickBot="1">
      <c r="A43" s="546">
        <v>3</v>
      </c>
      <c r="B43" s="158" t="s">
        <v>289</v>
      </c>
      <c r="C43" s="210">
        <v>16667</v>
      </c>
      <c r="D43" s="210">
        <v>16667</v>
      </c>
      <c r="E43" s="161" t="s">
        <v>209</v>
      </c>
      <c r="F43" s="159" t="s">
        <v>58</v>
      </c>
      <c r="G43" s="160" t="s">
        <v>288</v>
      </c>
      <c r="H43" s="160" t="s">
        <v>284</v>
      </c>
      <c r="I43" s="160" t="s">
        <v>179</v>
      </c>
      <c r="J43" s="161" t="s">
        <v>157</v>
      </c>
      <c r="K43" s="366">
        <v>20000</v>
      </c>
      <c r="L43" s="218"/>
      <c r="M43" s="218"/>
      <c r="N43" s="218"/>
      <c r="O43" s="218"/>
      <c r="P43" s="218"/>
      <c r="Q43" s="218"/>
      <c r="R43" s="218"/>
      <c r="S43" s="218"/>
      <c r="T43" s="218"/>
      <c r="U43" s="218"/>
      <c r="V43" s="218"/>
      <c r="W43" s="218"/>
      <c r="X43" s="218"/>
      <c r="Y43" s="218"/>
      <c r="Z43" s="218"/>
      <c r="AA43" s="218"/>
    </row>
    <row r="44" spans="1:27" ht="60" customHeight="1" thickBot="1">
      <c r="A44" s="547"/>
      <c r="B44" s="41" t="s">
        <v>148</v>
      </c>
      <c r="C44" s="681" t="s">
        <v>212</v>
      </c>
      <c r="D44" s="682"/>
      <c r="E44" s="682"/>
      <c r="F44" s="682"/>
      <c r="G44" s="682"/>
      <c r="H44" s="682"/>
      <c r="I44" s="682"/>
      <c r="J44" s="683"/>
      <c r="K44" s="247"/>
      <c r="L44" s="218"/>
      <c r="M44" s="218"/>
      <c r="N44" s="218"/>
      <c r="O44" s="218"/>
      <c r="P44" s="218"/>
      <c r="Q44" s="218"/>
      <c r="R44" s="218"/>
      <c r="S44" s="218"/>
      <c r="T44" s="218"/>
      <c r="U44" s="218"/>
      <c r="V44" s="218"/>
      <c r="W44" s="218"/>
      <c r="X44" s="218"/>
      <c r="Y44" s="218"/>
      <c r="Z44" s="218"/>
      <c r="AA44" s="218"/>
    </row>
    <row r="45" spans="1:27" ht="255" customHeight="1" thickBot="1">
      <c r="A45" s="546">
        <v>4</v>
      </c>
      <c r="B45" s="158" t="s">
        <v>290</v>
      </c>
      <c r="C45" s="187">
        <v>83333</v>
      </c>
      <c r="D45" s="187">
        <v>83333</v>
      </c>
      <c r="E45" s="155" t="s">
        <v>213</v>
      </c>
      <c r="F45" s="156" t="s">
        <v>58</v>
      </c>
      <c r="G45" s="153" t="s">
        <v>117</v>
      </c>
      <c r="H45" s="153" t="s">
        <v>284</v>
      </c>
      <c r="I45" s="153" t="s">
        <v>179</v>
      </c>
      <c r="J45" s="161" t="s">
        <v>157</v>
      </c>
      <c r="K45" s="366">
        <v>100000</v>
      </c>
      <c r="L45" s="218"/>
      <c r="M45" s="218"/>
      <c r="N45" s="218"/>
      <c r="O45" s="218"/>
      <c r="P45" s="218"/>
      <c r="Q45" s="218"/>
      <c r="R45" s="218"/>
      <c r="S45" s="218"/>
      <c r="T45" s="218"/>
      <c r="U45" s="218"/>
      <c r="V45" s="218"/>
      <c r="W45" s="218"/>
      <c r="X45" s="218"/>
      <c r="Y45" s="218"/>
      <c r="Z45" s="218"/>
      <c r="AA45" s="218"/>
    </row>
    <row r="46" spans="1:27" ht="75" customHeight="1" thickBot="1">
      <c r="A46" s="547"/>
      <c r="B46" s="41" t="s">
        <v>148</v>
      </c>
      <c r="C46" s="619" t="s">
        <v>182</v>
      </c>
      <c r="D46" s="620"/>
      <c r="E46" s="620"/>
      <c r="F46" s="620"/>
      <c r="G46" s="620"/>
      <c r="H46" s="620"/>
      <c r="I46" s="620"/>
      <c r="J46" s="621"/>
      <c r="K46" s="247"/>
      <c r="L46" s="218"/>
      <c r="M46" s="218"/>
      <c r="N46" s="218"/>
      <c r="O46" s="218"/>
      <c r="P46" s="218"/>
      <c r="Q46" s="218"/>
      <c r="R46" s="218"/>
      <c r="S46" s="218"/>
      <c r="T46" s="218"/>
      <c r="U46" s="218"/>
      <c r="V46" s="218"/>
      <c r="W46" s="218"/>
      <c r="X46" s="218"/>
      <c r="Y46" s="218"/>
      <c r="Z46" s="218"/>
      <c r="AA46" s="218"/>
    </row>
    <row r="47" spans="1:27" ht="114.75" customHeight="1" thickBot="1">
      <c r="A47" s="546">
        <v>5</v>
      </c>
      <c r="B47" s="158" t="s">
        <v>291</v>
      </c>
      <c r="C47" s="290">
        <v>25000</v>
      </c>
      <c r="D47" s="192">
        <v>25000</v>
      </c>
      <c r="E47" s="155" t="s">
        <v>213</v>
      </c>
      <c r="F47" s="156" t="s">
        <v>58</v>
      </c>
      <c r="G47" s="153" t="s">
        <v>117</v>
      </c>
      <c r="H47" s="153" t="s">
        <v>284</v>
      </c>
      <c r="I47" s="153" t="s">
        <v>179</v>
      </c>
      <c r="J47" s="193" t="s">
        <v>180</v>
      </c>
      <c r="K47" s="366">
        <v>30000</v>
      </c>
      <c r="L47" s="218"/>
      <c r="M47" s="218"/>
      <c r="N47" s="218"/>
      <c r="O47" s="218"/>
      <c r="P47" s="218"/>
      <c r="Q47" s="218"/>
      <c r="R47" s="218"/>
      <c r="S47" s="218"/>
      <c r="T47" s="218"/>
      <c r="U47" s="218"/>
      <c r="V47" s="218"/>
      <c r="W47" s="218"/>
      <c r="X47" s="218"/>
      <c r="Y47" s="218"/>
      <c r="Z47" s="218"/>
      <c r="AA47" s="218"/>
    </row>
    <row r="48" spans="1:27" ht="77.25" customHeight="1" thickBot="1">
      <c r="A48" s="547"/>
      <c r="B48" s="41" t="s">
        <v>148</v>
      </c>
      <c r="C48" s="619" t="s">
        <v>182</v>
      </c>
      <c r="D48" s="620"/>
      <c r="E48" s="620"/>
      <c r="F48" s="620"/>
      <c r="G48" s="620"/>
      <c r="H48" s="620"/>
      <c r="I48" s="620"/>
      <c r="J48" s="621"/>
      <c r="K48" s="247"/>
      <c r="L48" s="218"/>
      <c r="M48" s="218"/>
      <c r="N48" s="218"/>
      <c r="O48" s="218"/>
      <c r="P48" s="218"/>
      <c r="Q48" s="218"/>
      <c r="R48" s="218"/>
      <c r="S48" s="218"/>
      <c r="T48" s="218"/>
      <c r="U48" s="218"/>
      <c r="V48" s="218"/>
      <c r="W48" s="218"/>
      <c r="X48" s="218"/>
      <c r="Y48" s="218"/>
      <c r="Z48" s="218"/>
      <c r="AA48" s="218"/>
    </row>
    <row r="49" spans="1:27" ht="210" customHeight="1" thickBot="1">
      <c r="A49" s="546">
        <v>6</v>
      </c>
      <c r="B49" s="129" t="s">
        <v>292</v>
      </c>
      <c r="C49" s="286">
        <v>222083</v>
      </c>
      <c r="D49" s="286">
        <v>222083</v>
      </c>
      <c r="E49" s="287" t="s">
        <v>214</v>
      </c>
      <c r="F49" s="288" t="s">
        <v>58</v>
      </c>
      <c r="G49" s="153" t="s">
        <v>117</v>
      </c>
      <c r="H49" s="153" t="s">
        <v>284</v>
      </c>
      <c r="I49" s="153" t="s">
        <v>179</v>
      </c>
      <c r="J49" s="289" t="s">
        <v>157</v>
      </c>
      <c r="K49" s="367">
        <v>266500</v>
      </c>
      <c r="L49" s="218"/>
      <c r="M49" s="218"/>
      <c r="N49" s="218"/>
      <c r="O49" s="218"/>
      <c r="P49" s="218"/>
      <c r="Q49" s="218"/>
      <c r="R49" s="218"/>
      <c r="S49" s="218"/>
      <c r="T49" s="218"/>
      <c r="U49" s="218"/>
      <c r="V49" s="218"/>
      <c r="W49" s="218"/>
      <c r="X49" s="218"/>
      <c r="Y49" s="218"/>
      <c r="Z49" s="218"/>
      <c r="AA49" s="218"/>
    </row>
    <row r="50" spans="1:27" ht="30.75" customHeight="1" thickBot="1">
      <c r="A50" s="547"/>
      <c r="B50" s="130" t="s">
        <v>148</v>
      </c>
      <c r="C50" s="619" t="s">
        <v>130</v>
      </c>
      <c r="D50" s="620"/>
      <c r="E50" s="620"/>
      <c r="F50" s="620"/>
      <c r="G50" s="620"/>
      <c r="H50" s="620"/>
      <c r="I50" s="620"/>
      <c r="J50" s="621"/>
      <c r="K50" s="248"/>
      <c r="L50" s="218"/>
      <c r="M50" s="218"/>
      <c r="N50" s="218"/>
      <c r="O50" s="218"/>
      <c r="P50" s="218"/>
      <c r="Q50" s="218"/>
      <c r="R50" s="218"/>
      <c r="S50" s="218"/>
      <c r="T50" s="218"/>
      <c r="U50" s="218"/>
      <c r="V50" s="218"/>
      <c r="W50" s="218"/>
      <c r="X50" s="218"/>
      <c r="Y50" s="218"/>
      <c r="Z50" s="218"/>
      <c r="AA50" s="218"/>
    </row>
    <row r="51" spans="1:27" ht="105.75" customHeight="1" thickBot="1">
      <c r="A51" s="542">
        <v>7</v>
      </c>
      <c r="B51" s="129" t="s">
        <v>293</v>
      </c>
      <c r="C51" s="171">
        <v>83333</v>
      </c>
      <c r="D51" s="171">
        <v>83333</v>
      </c>
      <c r="E51" s="212" t="s">
        <v>214</v>
      </c>
      <c r="F51" s="170" t="s">
        <v>58</v>
      </c>
      <c r="G51" s="153" t="s">
        <v>117</v>
      </c>
      <c r="H51" s="153" t="s">
        <v>284</v>
      </c>
      <c r="I51" s="153" t="s">
        <v>179</v>
      </c>
      <c r="J51" s="168" t="s">
        <v>180</v>
      </c>
      <c r="K51" s="367">
        <v>100000</v>
      </c>
      <c r="L51" s="218"/>
      <c r="M51" s="218"/>
      <c r="N51" s="218"/>
      <c r="O51" s="218"/>
      <c r="P51" s="218"/>
      <c r="Q51" s="218"/>
      <c r="R51" s="218"/>
      <c r="S51" s="218"/>
      <c r="T51" s="218"/>
      <c r="U51" s="218"/>
      <c r="V51" s="218"/>
      <c r="W51" s="218"/>
      <c r="X51" s="218"/>
      <c r="Y51" s="218"/>
      <c r="Z51" s="218"/>
      <c r="AA51" s="218"/>
    </row>
    <row r="52" spans="1:27" ht="31.5" customHeight="1" thickBot="1">
      <c r="A52" s="618"/>
      <c r="B52" s="48" t="s">
        <v>148</v>
      </c>
      <c r="C52" s="619" t="s">
        <v>131</v>
      </c>
      <c r="D52" s="620"/>
      <c r="E52" s="620"/>
      <c r="F52" s="620"/>
      <c r="G52" s="620"/>
      <c r="H52" s="620"/>
      <c r="I52" s="620"/>
      <c r="J52" s="621"/>
      <c r="K52" s="249"/>
      <c r="L52" s="218"/>
      <c r="M52" s="218"/>
      <c r="N52" s="218"/>
      <c r="O52" s="218"/>
      <c r="P52" s="218"/>
      <c r="Q52" s="218"/>
      <c r="R52" s="218"/>
      <c r="S52" s="218"/>
      <c r="T52" s="218"/>
      <c r="U52" s="218"/>
      <c r="V52" s="218"/>
      <c r="W52" s="218"/>
      <c r="X52" s="218"/>
      <c r="Y52" s="218"/>
      <c r="Z52" s="218"/>
      <c r="AA52" s="218"/>
    </row>
    <row r="53" spans="1:27" ht="70.5" customHeight="1" thickBot="1">
      <c r="A53" s="693">
        <v>8</v>
      </c>
      <c r="B53" s="327" t="s">
        <v>294</v>
      </c>
      <c r="C53" s="192">
        <v>16667</v>
      </c>
      <c r="D53" s="192">
        <v>16667</v>
      </c>
      <c r="E53" s="285" t="s">
        <v>295</v>
      </c>
      <c r="F53" s="199" t="s">
        <v>58</v>
      </c>
      <c r="G53" s="153" t="s">
        <v>117</v>
      </c>
      <c r="H53" s="153" t="s">
        <v>284</v>
      </c>
      <c r="I53" s="153" t="s">
        <v>179</v>
      </c>
      <c r="J53" s="289" t="s">
        <v>157</v>
      </c>
      <c r="K53" s="368">
        <v>20000</v>
      </c>
      <c r="L53" s="218"/>
      <c r="M53" s="218"/>
      <c r="N53" s="218"/>
      <c r="O53" s="218"/>
      <c r="P53" s="218"/>
      <c r="Q53" s="218"/>
      <c r="R53" s="218"/>
      <c r="S53" s="218"/>
      <c r="T53" s="218"/>
      <c r="U53" s="218"/>
      <c r="V53" s="218"/>
      <c r="W53" s="218"/>
      <c r="X53" s="218"/>
      <c r="Y53" s="218"/>
      <c r="Z53" s="218"/>
      <c r="AA53" s="218"/>
    </row>
    <row r="54" spans="1:27" ht="31.5" customHeight="1" thickBot="1">
      <c r="A54" s="578"/>
      <c r="B54" s="48" t="s">
        <v>148</v>
      </c>
      <c r="C54" s="619" t="s">
        <v>360</v>
      </c>
      <c r="D54" s="620"/>
      <c r="E54" s="620"/>
      <c r="F54" s="620"/>
      <c r="G54" s="620"/>
      <c r="H54" s="620"/>
      <c r="I54" s="620"/>
      <c r="J54" s="621"/>
      <c r="K54" s="328"/>
      <c r="L54" s="218"/>
      <c r="M54" s="218"/>
      <c r="N54" s="218"/>
      <c r="O54" s="218"/>
      <c r="P54" s="218"/>
      <c r="Q54" s="218"/>
      <c r="R54" s="218"/>
      <c r="S54" s="218"/>
      <c r="T54" s="218"/>
      <c r="U54" s="218"/>
      <c r="V54" s="218"/>
      <c r="W54" s="218"/>
      <c r="X54" s="218"/>
      <c r="Y54" s="218"/>
      <c r="Z54" s="218"/>
      <c r="AA54" s="218"/>
    </row>
    <row r="55" spans="1:27" ht="68.25" customHeight="1" thickBot="1">
      <c r="A55" s="693">
        <v>9</v>
      </c>
      <c r="B55" s="327" t="s">
        <v>294</v>
      </c>
      <c r="C55" s="192">
        <v>8333</v>
      </c>
      <c r="D55" s="192">
        <v>8333</v>
      </c>
      <c r="E55" s="285" t="s">
        <v>295</v>
      </c>
      <c r="F55" s="199" t="s">
        <v>58</v>
      </c>
      <c r="G55" s="153" t="s">
        <v>117</v>
      </c>
      <c r="H55" s="153" t="s">
        <v>284</v>
      </c>
      <c r="I55" s="153" t="s">
        <v>179</v>
      </c>
      <c r="J55" s="193" t="s">
        <v>180</v>
      </c>
      <c r="K55" s="368">
        <v>10000</v>
      </c>
      <c r="L55" s="218"/>
      <c r="M55" s="218"/>
      <c r="N55" s="218"/>
      <c r="O55" s="218"/>
      <c r="P55" s="218"/>
      <c r="Q55" s="218"/>
      <c r="R55" s="218"/>
      <c r="S55" s="218"/>
      <c r="T55" s="218"/>
      <c r="U55" s="218"/>
      <c r="V55" s="218"/>
      <c r="W55" s="218"/>
      <c r="X55" s="218"/>
      <c r="Y55" s="218"/>
      <c r="Z55" s="218"/>
      <c r="AA55" s="218"/>
    </row>
    <row r="56" spans="1:27" ht="31.5" customHeight="1" thickBot="1">
      <c r="A56" s="578"/>
      <c r="B56" s="48" t="s">
        <v>148</v>
      </c>
      <c r="C56" s="619" t="s">
        <v>360</v>
      </c>
      <c r="D56" s="620"/>
      <c r="E56" s="620"/>
      <c r="F56" s="620"/>
      <c r="G56" s="620"/>
      <c r="H56" s="620"/>
      <c r="I56" s="620"/>
      <c r="J56" s="621"/>
      <c r="K56" s="328"/>
      <c r="L56" s="218"/>
      <c r="M56" s="218"/>
      <c r="N56" s="218"/>
      <c r="O56" s="218"/>
      <c r="P56" s="218"/>
      <c r="Q56" s="218"/>
      <c r="R56" s="218"/>
      <c r="S56" s="218"/>
      <c r="T56" s="218"/>
      <c r="U56" s="218"/>
      <c r="V56" s="218"/>
      <c r="W56" s="218"/>
      <c r="X56" s="218"/>
      <c r="Y56" s="218"/>
      <c r="Z56" s="218"/>
      <c r="AA56" s="218"/>
    </row>
    <row r="57" spans="1:27" ht="76.5" customHeight="1" thickBot="1">
      <c r="A57" s="693">
        <v>10</v>
      </c>
      <c r="B57" s="327" t="s">
        <v>296</v>
      </c>
      <c r="C57" s="192">
        <v>33333</v>
      </c>
      <c r="D57" s="192">
        <v>33333</v>
      </c>
      <c r="E57" s="152" t="s">
        <v>297</v>
      </c>
      <c r="F57" s="199" t="s">
        <v>58</v>
      </c>
      <c r="G57" s="153" t="s">
        <v>117</v>
      </c>
      <c r="H57" s="153" t="s">
        <v>284</v>
      </c>
      <c r="I57" s="153" t="s">
        <v>179</v>
      </c>
      <c r="J57" s="167" t="s">
        <v>181</v>
      </c>
      <c r="K57" s="369">
        <v>40000</v>
      </c>
      <c r="L57" s="218"/>
      <c r="M57" s="218"/>
      <c r="N57" s="218"/>
      <c r="O57" s="218"/>
      <c r="P57" s="218"/>
      <c r="Q57" s="218"/>
      <c r="R57" s="218"/>
      <c r="S57" s="218"/>
      <c r="T57" s="218"/>
      <c r="U57" s="218"/>
      <c r="V57" s="218"/>
      <c r="W57" s="218"/>
      <c r="X57" s="218"/>
      <c r="Y57" s="218"/>
      <c r="Z57" s="218"/>
      <c r="AA57" s="218"/>
    </row>
    <row r="58" spans="1:27" ht="31.5" customHeight="1" thickBot="1">
      <c r="A58" s="579"/>
      <c r="B58" s="51" t="s">
        <v>148</v>
      </c>
      <c r="C58" s="619" t="s">
        <v>360</v>
      </c>
      <c r="D58" s="620"/>
      <c r="E58" s="620"/>
      <c r="F58" s="620"/>
      <c r="G58" s="620"/>
      <c r="H58" s="620"/>
      <c r="I58" s="620"/>
      <c r="J58" s="621"/>
      <c r="K58" s="293"/>
      <c r="L58" s="256"/>
      <c r="M58" s="218"/>
      <c r="N58" s="218"/>
      <c r="O58" s="218"/>
      <c r="P58" s="218"/>
      <c r="Q58" s="218"/>
      <c r="R58" s="218"/>
      <c r="S58" s="218"/>
      <c r="T58" s="218"/>
      <c r="U58" s="218"/>
      <c r="V58" s="218"/>
      <c r="W58" s="218"/>
      <c r="X58" s="218"/>
      <c r="Y58" s="218"/>
      <c r="Z58" s="218"/>
      <c r="AA58" s="218"/>
    </row>
    <row r="59" spans="1:27" ht="76.5" customHeight="1" thickBot="1">
      <c r="A59" s="329">
        <v>11</v>
      </c>
      <c r="B59" s="327" t="s">
        <v>296</v>
      </c>
      <c r="C59" s="192">
        <v>8333</v>
      </c>
      <c r="D59" s="192">
        <v>8333</v>
      </c>
      <c r="E59" s="152" t="s">
        <v>297</v>
      </c>
      <c r="F59" s="199" t="s">
        <v>58</v>
      </c>
      <c r="G59" s="153" t="s">
        <v>117</v>
      </c>
      <c r="H59" s="153" t="s">
        <v>284</v>
      </c>
      <c r="I59" s="153" t="s">
        <v>179</v>
      </c>
      <c r="J59" s="193" t="s">
        <v>180</v>
      </c>
      <c r="K59" s="369">
        <v>10000</v>
      </c>
      <c r="L59" s="218"/>
      <c r="M59" s="218"/>
      <c r="N59" s="218"/>
      <c r="O59" s="218"/>
      <c r="P59" s="218"/>
      <c r="Q59" s="218"/>
      <c r="R59" s="218"/>
      <c r="S59" s="218"/>
      <c r="T59" s="218"/>
      <c r="U59" s="218"/>
      <c r="V59" s="218"/>
      <c r="W59" s="218"/>
      <c r="X59" s="218"/>
      <c r="Y59" s="218"/>
      <c r="Z59" s="218"/>
      <c r="AA59" s="218"/>
    </row>
    <row r="60" spans="1:27" ht="31.5" customHeight="1" thickBot="1">
      <c r="A60" s="329"/>
      <c r="B60" s="51" t="s">
        <v>148</v>
      </c>
      <c r="C60" s="619" t="s">
        <v>360</v>
      </c>
      <c r="D60" s="620"/>
      <c r="E60" s="620"/>
      <c r="F60" s="620"/>
      <c r="G60" s="620"/>
      <c r="H60" s="620"/>
      <c r="I60" s="620"/>
      <c r="J60" s="621"/>
      <c r="K60" s="293"/>
      <c r="L60" s="218"/>
      <c r="M60" s="218"/>
      <c r="N60" s="218"/>
      <c r="O60" s="218"/>
      <c r="P60" s="218"/>
      <c r="Q60" s="218"/>
      <c r="R60" s="218"/>
      <c r="S60" s="218"/>
      <c r="T60" s="218"/>
      <c r="U60" s="218"/>
      <c r="V60" s="218"/>
      <c r="W60" s="218"/>
      <c r="X60" s="218"/>
      <c r="Y60" s="218"/>
      <c r="Z60" s="218"/>
      <c r="AA60" s="218"/>
    </row>
    <row r="61" spans="1:27" ht="94.5" customHeight="1" thickBot="1">
      <c r="A61" s="679">
        <v>12</v>
      </c>
      <c r="B61" s="163" t="s">
        <v>300</v>
      </c>
      <c r="C61" s="166">
        <v>95833</v>
      </c>
      <c r="D61" s="166">
        <v>95833</v>
      </c>
      <c r="E61" s="165" t="s">
        <v>298</v>
      </c>
      <c r="F61" s="164" t="s">
        <v>58</v>
      </c>
      <c r="G61" s="153" t="s">
        <v>117</v>
      </c>
      <c r="H61" s="153" t="s">
        <v>284</v>
      </c>
      <c r="I61" s="153" t="s">
        <v>179</v>
      </c>
      <c r="J61" s="167" t="s">
        <v>181</v>
      </c>
      <c r="K61" s="370">
        <v>115000</v>
      </c>
      <c r="L61" s="218"/>
      <c r="M61" s="218"/>
      <c r="N61" s="218"/>
      <c r="O61" s="218"/>
      <c r="P61" s="218"/>
      <c r="Q61" s="218"/>
      <c r="R61" s="218"/>
      <c r="S61" s="218"/>
      <c r="T61" s="218"/>
      <c r="U61" s="218"/>
      <c r="V61" s="218"/>
      <c r="W61" s="218"/>
      <c r="X61" s="218"/>
      <c r="Y61" s="218"/>
      <c r="Z61" s="218"/>
      <c r="AA61" s="218"/>
    </row>
    <row r="62" spans="1:27" ht="36.75" customHeight="1" thickBot="1">
      <c r="A62" s="680"/>
      <c r="B62" s="330" t="s">
        <v>148</v>
      </c>
      <c r="C62" s="606" t="s">
        <v>301</v>
      </c>
      <c r="D62" s="607"/>
      <c r="E62" s="607"/>
      <c r="F62" s="607"/>
      <c r="G62" s="607"/>
      <c r="H62" s="607"/>
      <c r="I62" s="607"/>
      <c r="J62" s="608"/>
      <c r="K62" s="331"/>
      <c r="L62" s="332"/>
      <c r="M62" s="310"/>
      <c r="N62" s="310"/>
      <c r="O62" s="310"/>
      <c r="P62" s="310"/>
      <c r="Q62" s="310"/>
      <c r="R62" s="310"/>
      <c r="S62" s="310"/>
      <c r="T62" s="310"/>
      <c r="U62" s="310"/>
      <c r="V62" s="310"/>
      <c r="W62" s="310"/>
      <c r="X62" s="310"/>
      <c r="Y62" s="310"/>
      <c r="Z62" s="310"/>
      <c r="AA62" s="310"/>
    </row>
    <row r="63" spans="1:27" s="29" customFormat="1" ht="120" customHeight="1" thickBot="1">
      <c r="A63" s="341">
        <v>13</v>
      </c>
      <c r="B63" s="339" t="s">
        <v>299</v>
      </c>
      <c r="C63" s="334">
        <v>150000</v>
      </c>
      <c r="D63" s="169">
        <v>150000</v>
      </c>
      <c r="E63" s="335" t="s">
        <v>298</v>
      </c>
      <c r="F63" s="336" t="s">
        <v>58</v>
      </c>
      <c r="G63" s="306" t="s">
        <v>117</v>
      </c>
      <c r="H63" s="306" t="s">
        <v>284</v>
      </c>
      <c r="I63" s="306" t="s">
        <v>179</v>
      </c>
      <c r="J63" s="337" t="s">
        <v>180</v>
      </c>
      <c r="K63" s="366">
        <v>180000</v>
      </c>
      <c r="L63" s="338"/>
      <c r="M63" s="338"/>
      <c r="N63" s="338"/>
      <c r="O63" s="338"/>
      <c r="P63" s="338"/>
      <c r="Q63" s="338"/>
      <c r="R63" s="338"/>
      <c r="S63" s="338"/>
      <c r="T63" s="338"/>
      <c r="U63" s="338"/>
      <c r="V63" s="338"/>
      <c r="W63" s="338"/>
      <c r="X63" s="338"/>
      <c r="Y63" s="338"/>
      <c r="Z63" s="338"/>
      <c r="AA63" s="338"/>
    </row>
    <row r="64" spans="1:27" ht="33" customHeight="1" thickBot="1">
      <c r="A64" s="340"/>
      <c r="B64" s="162" t="s">
        <v>148</v>
      </c>
      <c r="C64" s="606" t="s">
        <v>301</v>
      </c>
      <c r="D64" s="607"/>
      <c r="E64" s="607"/>
      <c r="F64" s="607"/>
      <c r="G64" s="607"/>
      <c r="H64" s="607"/>
      <c r="I64" s="607"/>
      <c r="J64" s="608"/>
      <c r="K64" s="250"/>
      <c r="L64" s="333"/>
      <c r="M64" s="333"/>
      <c r="N64" s="333"/>
      <c r="O64" s="333"/>
      <c r="P64" s="333"/>
      <c r="Q64" s="333"/>
      <c r="R64" s="333"/>
      <c r="S64" s="333"/>
      <c r="T64" s="333"/>
      <c r="U64" s="333"/>
      <c r="V64" s="333"/>
      <c r="W64" s="333"/>
      <c r="X64" s="333"/>
      <c r="Y64" s="333"/>
      <c r="Z64" s="333"/>
      <c r="AA64" s="333"/>
    </row>
    <row r="65" spans="1:27" ht="377.25" customHeight="1" thickBot="1">
      <c r="A65" s="542">
        <v>14</v>
      </c>
      <c r="B65" s="104" t="s">
        <v>303</v>
      </c>
      <c r="C65" s="171">
        <v>58333</v>
      </c>
      <c r="D65" s="171">
        <v>58333</v>
      </c>
      <c r="E65" s="178" t="s">
        <v>302</v>
      </c>
      <c r="F65" s="259" t="s">
        <v>58</v>
      </c>
      <c r="G65" s="184" t="s">
        <v>117</v>
      </c>
      <c r="H65" s="184" t="s">
        <v>284</v>
      </c>
      <c r="I65" s="185" t="s">
        <v>179</v>
      </c>
      <c r="J65" s="183" t="s">
        <v>159</v>
      </c>
      <c r="K65" s="367">
        <v>70000</v>
      </c>
      <c r="L65" s="218"/>
      <c r="M65" s="218"/>
      <c r="N65" s="218"/>
      <c r="O65" s="218"/>
      <c r="P65" s="218"/>
      <c r="Q65" s="218"/>
      <c r="R65" s="218"/>
      <c r="S65" s="218"/>
      <c r="T65" s="218"/>
      <c r="U65" s="218"/>
      <c r="V65" s="218"/>
      <c r="W65" s="218"/>
      <c r="X65" s="218"/>
      <c r="Y65" s="218"/>
      <c r="Z65" s="218"/>
      <c r="AA65" s="218"/>
    </row>
    <row r="66" spans="1:27" ht="46.5" customHeight="1" thickBot="1">
      <c r="A66" s="684"/>
      <c r="B66" s="292" t="s">
        <v>148</v>
      </c>
      <c r="C66" s="614" t="s">
        <v>215</v>
      </c>
      <c r="D66" s="615"/>
      <c r="E66" s="615"/>
      <c r="F66" s="615"/>
      <c r="G66" s="615"/>
      <c r="H66" s="615"/>
      <c r="I66" s="615"/>
      <c r="J66" s="616"/>
      <c r="K66" s="176"/>
      <c r="L66" s="218"/>
      <c r="M66" s="218"/>
      <c r="N66" s="218"/>
      <c r="O66" s="218"/>
      <c r="P66" s="218"/>
      <c r="Q66" s="218"/>
      <c r="R66" s="218"/>
      <c r="S66" s="218"/>
      <c r="T66" s="218"/>
      <c r="U66" s="218"/>
      <c r="V66" s="218"/>
      <c r="W66" s="218"/>
      <c r="X66" s="218"/>
      <c r="Y66" s="218"/>
      <c r="Z66" s="218"/>
      <c r="AA66" s="218"/>
    </row>
    <row r="67" spans="1:27" ht="364.5" customHeight="1" thickBot="1">
      <c r="A67" s="653">
        <v>15</v>
      </c>
      <c r="B67" s="173" t="s">
        <v>304</v>
      </c>
      <c r="C67" s="171">
        <v>58333</v>
      </c>
      <c r="D67" s="171">
        <v>58333</v>
      </c>
      <c r="E67" s="178" t="s">
        <v>302</v>
      </c>
      <c r="F67" s="259" t="s">
        <v>58</v>
      </c>
      <c r="G67" s="184" t="s">
        <v>117</v>
      </c>
      <c r="H67" s="184" t="s">
        <v>284</v>
      </c>
      <c r="I67" s="185" t="s">
        <v>179</v>
      </c>
      <c r="J67" s="183" t="s">
        <v>184</v>
      </c>
      <c r="K67" s="367">
        <v>70000</v>
      </c>
      <c r="L67" s="218"/>
      <c r="M67" s="218"/>
      <c r="N67" s="218"/>
      <c r="O67" s="218"/>
      <c r="P67" s="218"/>
      <c r="Q67" s="218"/>
      <c r="R67" s="218"/>
      <c r="S67" s="218"/>
      <c r="T67" s="218"/>
      <c r="U67" s="218"/>
      <c r="V67" s="218"/>
      <c r="W67" s="218"/>
      <c r="X67" s="218"/>
      <c r="Y67" s="218"/>
      <c r="Z67" s="218"/>
      <c r="AA67" s="218"/>
    </row>
    <row r="68" spans="1:27" ht="48.75" customHeight="1" thickBot="1">
      <c r="A68" s="543"/>
      <c r="B68" s="130" t="s">
        <v>148</v>
      </c>
      <c r="C68" s="614" t="s">
        <v>183</v>
      </c>
      <c r="D68" s="615"/>
      <c r="E68" s="615"/>
      <c r="F68" s="615"/>
      <c r="G68" s="615"/>
      <c r="H68" s="615"/>
      <c r="I68" s="615"/>
      <c r="J68" s="616"/>
      <c r="K68" s="248"/>
      <c r="L68" s="218"/>
      <c r="M68" s="218"/>
      <c r="N68" s="218"/>
      <c r="O68" s="218"/>
      <c r="P68" s="218"/>
      <c r="Q68" s="218"/>
      <c r="R68" s="218"/>
      <c r="S68" s="218"/>
      <c r="T68" s="218"/>
      <c r="U68" s="218"/>
      <c r="V68" s="218"/>
      <c r="W68" s="218"/>
      <c r="X68" s="218"/>
      <c r="Y68" s="218"/>
      <c r="Z68" s="218"/>
      <c r="AA68" s="218"/>
    </row>
    <row r="69" spans="1:27" ht="269.25" customHeight="1" thickBot="1">
      <c r="A69" s="542">
        <v>16</v>
      </c>
      <c r="B69" s="105" t="s">
        <v>305</v>
      </c>
      <c r="C69" s="171">
        <v>221583</v>
      </c>
      <c r="D69" s="171">
        <v>221583</v>
      </c>
      <c r="E69" s="178" t="s">
        <v>132</v>
      </c>
      <c r="F69" s="170" t="s">
        <v>58</v>
      </c>
      <c r="G69" s="174" t="s">
        <v>288</v>
      </c>
      <c r="H69" s="174" t="s">
        <v>284</v>
      </c>
      <c r="I69" s="175" t="s">
        <v>179</v>
      </c>
      <c r="J69" s="168" t="s">
        <v>186</v>
      </c>
      <c r="K69" s="367">
        <v>265900</v>
      </c>
      <c r="L69" s="218"/>
      <c r="M69" s="218"/>
      <c r="N69" s="218"/>
      <c r="O69" s="218"/>
      <c r="P69" s="218"/>
      <c r="Q69" s="218"/>
      <c r="R69" s="218"/>
      <c r="S69" s="218"/>
      <c r="T69" s="218"/>
      <c r="U69" s="218"/>
      <c r="V69" s="218"/>
      <c r="W69" s="218"/>
      <c r="X69" s="218"/>
      <c r="Y69" s="218"/>
      <c r="Z69" s="218"/>
      <c r="AA69" s="218"/>
    </row>
    <row r="70" spans="1:27" ht="33.75" customHeight="1" thickBot="1">
      <c r="A70" s="543"/>
      <c r="B70" s="130" t="s">
        <v>148</v>
      </c>
      <c r="C70" s="650" t="s">
        <v>188</v>
      </c>
      <c r="D70" s="651"/>
      <c r="E70" s="651"/>
      <c r="F70" s="651"/>
      <c r="G70" s="651"/>
      <c r="H70" s="651"/>
      <c r="I70" s="651"/>
      <c r="J70" s="652"/>
      <c r="K70" s="248"/>
      <c r="L70" s="218"/>
      <c r="M70" s="218"/>
      <c r="N70" s="218"/>
      <c r="O70" s="218"/>
      <c r="P70" s="218"/>
      <c r="Q70" s="218"/>
      <c r="R70" s="218"/>
      <c r="S70" s="218"/>
      <c r="T70" s="218"/>
      <c r="U70" s="218"/>
      <c r="V70" s="218"/>
      <c r="W70" s="218"/>
      <c r="X70" s="218"/>
      <c r="Y70" s="218"/>
      <c r="Z70" s="218"/>
      <c r="AA70" s="218"/>
    </row>
    <row r="71" spans="1:27" ht="132" customHeight="1" thickBot="1">
      <c r="A71" s="542" t="s">
        <v>133</v>
      </c>
      <c r="B71" s="179" t="s">
        <v>306</v>
      </c>
      <c r="C71" s="171">
        <v>58334</v>
      </c>
      <c r="D71" s="171">
        <v>58334</v>
      </c>
      <c r="E71" s="178" t="s">
        <v>132</v>
      </c>
      <c r="F71" s="170" t="s">
        <v>58</v>
      </c>
      <c r="G71" s="184" t="s">
        <v>288</v>
      </c>
      <c r="H71" s="184" t="s">
        <v>284</v>
      </c>
      <c r="I71" s="185" t="s">
        <v>179</v>
      </c>
      <c r="J71" s="183" t="s">
        <v>189</v>
      </c>
      <c r="K71" s="367">
        <v>70000</v>
      </c>
      <c r="L71" s="218"/>
      <c r="M71" s="218"/>
      <c r="N71" s="218"/>
      <c r="O71" s="218"/>
      <c r="P71" s="218"/>
      <c r="Q71" s="218"/>
      <c r="R71" s="218"/>
      <c r="S71" s="218"/>
      <c r="T71" s="218"/>
      <c r="U71" s="218"/>
      <c r="V71" s="218"/>
      <c r="W71" s="218"/>
      <c r="X71" s="218"/>
      <c r="Y71" s="218"/>
      <c r="Z71" s="218"/>
      <c r="AA71" s="218"/>
    </row>
    <row r="72" spans="1:27" ht="34.5" customHeight="1" thickBot="1">
      <c r="A72" s="543"/>
      <c r="B72" s="130" t="s">
        <v>148</v>
      </c>
      <c r="C72" s="614" t="s">
        <v>188</v>
      </c>
      <c r="D72" s="615"/>
      <c r="E72" s="615"/>
      <c r="F72" s="615"/>
      <c r="G72" s="615"/>
      <c r="H72" s="615"/>
      <c r="I72" s="615"/>
      <c r="J72" s="616"/>
      <c r="K72" s="248"/>
      <c r="L72" s="218"/>
      <c r="M72" s="218"/>
      <c r="N72" s="218"/>
      <c r="O72" s="218"/>
      <c r="P72" s="218"/>
      <c r="Q72" s="218"/>
      <c r="R72" s="218"/>
      <c r="S72" s="218"/>
      <c r="T72" s="218"/>
      <c r="U72" s="218"/>
      <c r="V72" s="218"/>
      <c r="W72" s="218"/>
      <c r="X72" s="218"/>
      <c r="Y72" s="218"/>
      <c r="Z72" s="218"/>
      <c r="AA72" s="218"/>
    </row>
    <row r="73" spans="1:27" ht="222" customHeight="1" thickBot="1">
      <c r="A73" s="542" t="s">
        <v>139</v>
      </c>
      <c r="B73" s="128" t="s">
        <v>361</v>
      </c>
      <c r="C73" s="180">
        <v>166667</v>
      </c>
      <c r="D73" s="181">
        <v>166667</v>
      </c>
      <c r="E73" s="168" t="s">
        <v>155</v>
      </c>
      <c r="F73" s="170" t="s">
        <v>58</v>
      </c>
      <c r="G73" s="174" t="s">
        <v>288</v>
      </c>
      <c r="H73" s="174" t="s">
        <v>284</v>
      </c>
      <c r="I73" s="175" t="s">
        <v>179</v>
      </c>
      <c r="J73" s="168" t="s">
        <v>159</v>
      </c>
      <c r="K73" s="367">
        <v>200000</v>
      </c>
      <c r="L73" s="218"/>
      <c r="M73" s="218"/>
      <c r="N73" s="218"/>
      <c r="O73" s="218"/>
      <c r="P73" s="218"/>
      <c r="Q73" s="218"/>
      <c r="R73" s="218"/>
      <c r="S73" s="218"/>
      <c r="T73" s="218"/>
      <c r="U73" s="218"/>
      <c r="V73" s="218"/>
      <c r="W73" s="218"/>
      <c r="X73" s="218"/>
      <c r="Y73" s="218"/>
      <c r="Z73" s="218"/>
      <c r="AA73" s="218"/>
    </row>
    <row r="74" spans="1:27" ht="34.5" customHeight="1" thickBot="1">
      <c r="A74" s="543"/>
      <c r="B74" s="130" t="s">
        <v>148</v>
      </c>
      <c r="C74" s="614" t="s">
        <v>156</v>
      </c>
      <c r="D74" s="615"/>
      <c r="E74" s="615"/>
      <c r="F74" s="615"/>
      <c r="G74" s="615"/>
      <c r="H74" s="615"/>
      <c r="I74" s="615"/>
      <c r="J74" s="616"/>
      <c r="K74" s="248"/>
      <c r="L74" s="218"/>
      <c r="M74" s="218"/>
      <c r="N74" s="218"/>
      <c r="O74" s="218"/>
      <c r="P74" s="218"/>
      <c r="Q74" s="218"/>
      <c r="R74" s="218"/>
      <c r="S74" s="218"/>
      <c r="T74" s="218"/>
      <c r="U74" s="218"/>
      <c r="V74" s="218"/>
      <c r="W74" s="218"/>
      <c r="X74" s="218"/>
      <c r="Y74" s="218"/>
      <c r="Z74" s="218"/>
      <c r="AA74" s="218"/>
    </row>
    <row r="75" spans="1:27" ht="267" customHeight="1" thickBot="1">
      <c r="A75" s="542" t="s">
        <v>140</v>
      </c>
      <c r="B75" s="128" t="s">
        <v>309</v>
      </c>
      <c r="C75" s="181">
        <v>83333</v>
      </c>
      <c r="D75" s="181">
        <v>83333</v>
      </c>
      <c r="E75" s="168" t="s">
        <v>155</v>
      </c>
      <c r="F75" s="170" t="s">
        <v>58</v>
      </c>
      <c r="G75" s="174" t="s">
        <v>288</v>
      </c>
      <c r="H75" s="174" t="s">
        <v>284</v>
      </c>
      <c r="I75" s="175" t="s">
        <v>179</v>
      </c>
      <c r="J75" s="168" t="s">
        <v>180</v>
      </c>
      <c r="K75" s="367">
        <v>100000</v>
      </c>
      <c r="L75" s="218"/>
      <c r="M75" s="218"/>
      <c r="N75" s="218"/>
      <c r="O75" s="218"/>
      <c r="P75" s="218"/>
      <c r="Q75" s="218"/>
      <c r="R75" s="218"/>
      <c r="S75" s="218"/>
      <c r="T75" s="218"/>
      <c r="U75" s="218"/>
      <c r="V75" s="218"/>
      <c r="W75" s="218"/>
      <c r="X75" s="218"/>
      <c r="Y75" s="218"/>
      <c r="Z75" s="218"/>
      <c r="AA75" s="218"/>
    </row>
    <row r="76" spans="1:27" ht="33.75" customHeight="1" thickBot="1">
      <c r="A76" s="543"/>
      <c r="B76" s="130" t="s">
        <v>148</v>
      </c>
      <c r="C76" s="606" t="s">
        <v>156</v>
      </c>
      <c r="D76" s="607"/>
      <c r="E76" s="607"/>
      <c r="F76" s="607"/>
      <c r="G76" s="607"/>
      <c r="H76" s="607"/>
      <c r="I76" s="607"/>
      <c r="J76" s="608"/>
      <c r="K76" s="248"/>
      <c r="L76" s="218"/>
      <c r="M76" s="218"/>
      <c r="N76" s="218"/>
      <c r="O76" s="218"/>
      <c r="P76" s="218"/>
      <c r="Q76" s="218"/>
      <c r="R76" s="218"/>
      <c r="S76" s="218"/>
      <c r="T76" s="218"/>
      <c r="U76" s="218"/>
      <c r="V76" s="218"/>
      <c r="W76" s="218"/>
      <c r="X76" s="218"/>
      <c r="Y76" s="218"/>
      <c r="Z76" s="218"/>
      <c r="AA76" s="218"/>
    </row>
    <row r="77" spans="1:27" ht="164.25" customHeight="1" thickBot="1">
      <c r="A77" s="309">
        <v>20</v>
      </c>
      <c r="B77" s="342" t="s">
        <v>310</v>
      </c>
      <c r="C77" s="187">
        <v>41667</v>
      </c>
      <c r="D77" s="187">
        <v>41667</v>
      </c>
      <c r="E77" s="189" t="s">
        <v>311</v>
      </c>
      <c r="F77" s="170" t="s">
        <v>58</v>
      </c>
      <c r="G77" s="174" t="s">
        <v>288</v>
      </c>
      <c r="H77" s="174" t="s">
        <v>284</v>
      </c>
      <c r="I77" s="175" t="s">
        <v>179</v>
      </c>
      <c r="J77" s="168" t="s">
        <v>159</v>
      </c>
      <c r="K77" s="366">
        <v>50000</v>
      </c>
      <c r="L77" s="218"/>
      <c r="M77" s="218"/>
      <c r="N77" s="218"/>
      <c r="O77" s="218"/>
      <c r="P77" s="218"/>
      <c r="Q77" s="218"/>
      <c r="R77" s="218"/>
      <c r="S77" s="218"/>
      <c r="T77" s="218"/>
      <c r="U77" s="218"/>
      <c r="V77" s="218"/>
      <c r="W77" s="218"/>
      <c r="X77" s="218"/>
      <c r="Y77" s="218"/>
      <c r="Z77" s="218"/>
      <c r="AA77" s="218"/>
    </row>
    <row r="78" spans="1:27" ht="33.75" customHeight="1" thickBot="1">
      <c r="A78" s="309"/>
      <c r="B78" s="130" t="s">
        <v>148</v>
      </c>
      <c r="C78" s="606" t="s">
        <v>308</v>
      </c>
      <c r="D78" s="607"/>
      <c r="E78" s="607"/>
      <c r="F78" s="607"/>
      <c r="G78" s="607"/>
      <c r="H78" s="607"/>
      <c r="I78" s="607"/>
      <c r="J78" s="608"/>
      <c r="K78" s="248"/>
      <c r="L78" s="218"/>
      <c r="M78" s="218"/>
      <c r="N78" s="218"/>
      <c r="O78" s="218"/>
      <c r="P78" s="218"/>
      <c r="Q78" s="218"/>
      <c r="R78" s="218"/>
      <c r="S78" s="218"/>
      <c r="T78" s="218"/>
      <c r="U78" s="218"/>
      <c r="V78" s="218"/>
      <c r="W78" s="218"/>
      <c r="X78" s="218"/>
      <c r="Y78" s="218"/>
      <c r="Z78" s="218"/>
      <c r="AA78" s="218"/>
    </row>
    <row r="79" spans="1:27" ht="162" customHeight="1" thickBot="1">
      <c r="A79" s="309">
        <v>21</v>
      </c>
      <c r="B79" s="342" t="s">
        <v>310</v>
      </c>
      <c r="C79" s="187">
        <v>25000</v>
      </c>
      <c r="D79" s="187">
        <v>25000</v>
      </c>
      <c r="E79" s="189" t="s">
        <v>311</v>
      </c>
      <c r="F79" s="170" t="s">
        <v>58</v>
      </c>
      <c r="G79" s="174" t="s">
        <v>288</v>
      </c>
      <c r="H79" s="174" t="s">
        <v>284</v>
      </c>
      <c r="I79" s="175" t="s">
        <v>179</v>
      </c>
      <c r="J79" s="168" t="s">
        <v>180</v>
      </c>
      <c r="K79" s="366">
        <v>30000</v>
      </c>
      <c r="L79" s="218"/>
      <c r="M79" s="218"/>
      <c r="N79" s="218"/>
      <c r="O79" s="218"/>
      <c r="P79" s="218"/>
      <c r="Q79" s="218"/>
      <c r="R79" s="218"/>
      <c r="S79" s="218"/>
      <c r="T79" s="218"/>
      <c r="U79" s="218"/>
      <c r="V79" s="218"/>
      <c r="W79" s="218"/>
      <c r="X79" s="218"/>
      <c r="Y79" s="218"/>
      <c r="Z79" s="218"/>
      <c r="AA79" s="218"/>
    </row>
    <row r="80" spans="1:27" ht="33.75" customHeight="1" thickBot="1">
      <c r="A80" s="309"/>
      <c r="B80" s="130" t="s">
        <v>148</v>
      </c>
      <c r="C80" s="606" t="s">
        <v>308</v>
      </c>
      <c r="D80" s="607"/>
      <c r="E80" s="607"/>
      <c r="F80" s="607"/>
      <c r="G80" s="607"/>
      <c r="H80" s="607"/>
      <c r="I80" s="607"/>
      <c r="J80" s="608"/>
      <c r="K80" s="248"/>
      <c r="L80" s="218"/>
      <c r="M80" s="218"/>
      <c r="N80" s="218"/>
      <c r="O80" s="218"/>
      <c r="P80" s="218"/>
      <c r="Q80" s="218"/>
      <c r="R80" s="218"/>
      <c r="S80" s="218"/>
      <c r="T80" s="218"/>
      <c r="U80" s="218"/>
      <c r="V80" s="218"/>
      <c r="W80" s="218"/>
      <c r="X80" s="218"/>
      <c r="Y80" s="218"/>
      <c r="Z80" s="218"/>
      <c r="AA80" s="218"/>
    </row>
    <row r="81" spans="1:27" ht="20.25" customHeight="1" thickBot="1">
      <c r="A81" s="106"/>
      <c r="B81" s="107" t="s">
        <v>1</v>
      </c>
      <c r="C81" s="108">
        <f>SUM(C82+C84+C86+C88+C90+C92+C94+C97+C99+C101+C105+C107+C109+C111+C113+C115+C117+C119+C121+C123+C125+C127+C129+C131+C133+C135+C137+C139+C141)</f>
        <v>2613584</v>
      </c>
      <c r="D81" s="108">
        <f>C81</f>
        <v>2613584</v>
      </c>
      <c r="E81" s="109"/>
      <c r="F81" s="106"/>
      <c r="G81" s="106"/>
      <c r="H81" s="110"/>
      <c r="I81" s="110"/>
      <c r="J81" s="110"/>
      <c r="K81" s="108">
        <v>3625480</v>
      </c>
      <c r="L81" s="218"/>
      <c r="M81" s="218"/>
      <c r="N81" s="218"/>
      <c r="O81" s="218"/>
      <c r="P81" s="218"/>
      <c r="Q81" s="218"/>
      <c r="R81" s="218"/>
      <c r="S81" s="218"/>
      <c r="T81" s="218"/>
      <c r="U81" s="218"/>
      <c r="V81" s="218"/>
      <c r="W81" s="218"/>
      <c r="X81" s="218"/>
      <c r="Y81" s="218"/>
      <c r="Z81" s="218"/>
      <c r="AA81" s="218"/>
    </row>
    <row r="82" spans="1:27" ht="173.25" customHeight="1" thickBot="1">
      <c r="A82" s="676" t="s">
        <v>73</v>
      </c>
      <c r="B82" s="111" t="s">
        <v>379</v>
      </c>
      <c r="C82" s="176">
        <v>50000</v>
      </c>
      <c r="D82" s="176">
        <v>50000</v>
      </c>
      <c r="E82" s="182" t="s">
        <v>134</v>
      </c>
      <c r="F82" s="170" t="s">
        <v>58</v>
      </c>
      <c r="G82" s="174" t="s">
        <v>117</v>
      </c>
      <c r="H82" s="174" t="s">
        <v>284</v>
      </c>
      <c r="I82" s="175" t="s">
        <v>179</v>
      </c>
      <c r="J82" s="183" t="s">
        <v>159</v>
      </c>
      <c r="K82" s="477" t="s">
        <v>380</v>
      </c>
      <c r="L82" s="218"/>
      <c r="M82" s="218"/>
      <c r="N82" s="218"/>
      <c r="O82" s="218"/>
      <c r="P82" s="218"/>
      <c r="Q82" s="218"/>
      <c r="R82" s="218"/>
      <c r="S82" s="218"/>
      <c r="T82" s="218"/>
      <c r="U82" s="218"/>
      <c r="V82" s="218"/>
      <c r="W82" s="218"/>
      <c r="X82" s="218"/>
      <c r="Y82" s="218"/>
      <c r="Z82" s="218"/>
      <c r="AA82" s="218"/>
    </row>
    <row r="83" spans="1:27" ht="120" customHeight="1" thickBot="1">
      <c r="A83" s="677"/>
      <c r="B83" s="130" t="s">
        <v>148</v>
      </c>
      <c r="C83" s="647" t="s">
        <v>191</v>
      </c>
      <c r="D83" s="648"/>
      <c r="E83" s="648"/>
      <c r="F83" s="648"/>
      <c r="G83" s="648"/>
      <c r="H83" s="648"/>
      <c r="I83" s="648"/>
      <c r="J83" s="649"/>
      <c r="K83" s="293"/>
      <c r="L83" s="218"/>
      <c r="M83" s="218"/>
      <c r="N83" s="218"/>
      <c r="O83" s="218"/>
      <c r="P83" s="218"/>
      <c r="Q83" s="218"/>
      <c r="R83" s="218"/>
      <c r="S83" s="218"/>
      <c r="T83" s="218"/>
      <c r="U83" s="218"/>
      <c r="V83" s="218"/>
      <c r="W83" s="218"/>
      <c r="X83" s="218"/>
      <c r="Y83" s="218"/>
      <c r="Z83" s="218"/>
      <c r="AA83" s="218"/>
    </row>
    <row r="84" spans="1:27" ht="120" customHeight="1" thickBot="1">
      <c r="A84" s="343">
        <v>2</v>
      </c>
      <c r="B84" s="111" t="s">
        <v>312</v>
      </c>
      <c r="C84" s="176">
        <v>8333</v>
      </c>
      <c r="D84" s="176">
        <v>8333</v>
      </c>
      <c r="E84" s="344" t="s">
        <v>134</v>
      </c>
      <c r="F84" s="216" t="s">
        <v>58</v>
      </c>
      <c r="G84" s="345" t="s">
        <v>117</v>
      </c>
      <c r="H84" s="174" t="s">
        <v>284</v>
      </c>
      <c r="I84" s="175" t="s">
        <v>179</v>
      </c>
      <c r="J84" s="168" t="s">
        <v>160</v>
      </c>
      <c r="K84" s="436">
        <v>10000</v>
      </c>
      <c r="L84" s="218"/>
      <c r="M84" s="218"/>
      <c r="N84" s="218"/>
      <c r="O84" s="218"/>
      <c r="P84" s="218"/>
      <c r="Q84" s="218"/>
      <c r="R84" s="218"/>
      <c r="S84" s="218"/>
      <c r="T84" s="218"/>
      <c r="U84" s="218"/>
      <c r="V84" s="218"/>
      <c r="W84" s="218"/>
      <c r="X84" s="218"/>
      <c r="Y84" s="218"/>
      <c r="Z84" s="218"/>
      <c r="AA84" s="218"/>
    </row>
    <row r="85" spans="1:27" ht="120" customHeight="1" thickBot="1">
      <c r="A85" s="343"/>
      <c r="B85" s="130" t="s">
        <v>148</v>
      </c>
      <c r="C85" s="638" t="s">
        <v>191</v>
      </c>
      <c r="D85" s="639"/>
      <c r="E85" s="639"/>
      <c r="F85" s="639"/>
      <c r="G85" s="639"/>
      <c r="H85" s="639"/>
      <c r="I85" s="639"/>
      <c r="J85" s="640"/>
      <c r="K85" s="248"/>
      <c r="L85" s="218"/>
      <c r="M85" s="218"/>
      <c r="N85" s="218"/>
      <c r="O85" s="218"/>
      <c r="P85" s="218"/>
      <c r="Q85" s="218"/>
      <c r="R85" s="218"/>
      <c r="S85" s="218"/>
      <c r="T85" s="218"/>
      <c r="U85" s="218"/>
      <c r="V85" s="218"/>
      <c r="W85" s="218"/>
      <c r="X85" s="218"/>
      <c r="Y85" s="218"/>
      <c r="Z85" s="218"/>
      <c r="AA85" s="218"/>
    </row>
    <row r="86" spans="1:27" ht="74.25" customHeight="1" thickBot="1">
      <c r="A86" s="676">
        <v>3</v>
      </c>
      <c r="B86" s="435" t="s">
        <v>192</v>
      </c>
      <c r="C86" s="176">
        <v>41667</v>
      </c>
      <c r="D86" s="176">
        <v>41667</v>
      </c>
      <c r="E86" s="182" t="s">
        <v>313</v>
      </c>
      <c r="F86" s="36" t="s">
        <v>58</v>
      </c>
      <c r="G86" s="345" t="s">
        <v>117</v>
      </c>
      <c r="H86" s="174" t="s">
        <v>284</v>
      </c>
      <c r="I86" s="175" t="s">
        <v>179</v>
      </c>
      <c r="J86" s="183" t="s">
        <v>159</v>
      </c>
      <c r="K86" s="436">
        <v>50000</v>
      </c>
      <c r="L86" s="218"/>
      <c r="M86" s="218"/>
      <c r="N86" s="218"/>
      <c r="O86" s="218"/>
      <c r="P86" s="218"/>
      <c r="Q86" s="218"/>
      <c r="R86" s="218"/>
      <c r="S86" s="218"/>
      <c r="T86" s="218"/>
      <c r="U86" s="218"/>
      <c r="V86" s="218"/>
      <c r="W86" s="218"/>
      <c r="X86" s="218"/>
      <c r="Y86" s="218"/>
      <c r="Z86" s="218"/>
      <c r="AA86" s="218"/>
    </row>
    <row r="87" spans="1:27" ht="90" customHeight="1" thickBot="1">
      <c r="A87" s="677"/>
      <c r="B87" s="130" t="s">
        <v>148</v>
      </c>
      <c r="C87" s="641" t="s">
        <v>190</v>
      </c>
      <c r="D87" s="642"/>
      <c r="E87" s="642"/>
      <c r="F87" s="642"/>
      <c r="G87" s="642"/>
      <c r="H87" s="642"/>
      <c r="I87" s="642"/>
      <c r="J87" s="643"/>
      <c r="K87" s="248"/>
      <c r="L87" s="218"/>
      <c r="M87" s="218"/>
      <c r="N87" s="218"/>
      <c r="O87" s="218"/>
      <c r="P87" s="218"/>
      <c r="Q87" s="218"/>
      <c r="R87" s="218"/>
      <c r="S87" s="218"/>
      <c r="T87" s="218"/>
      <c r="U87" s="218"/>
      <c r="V87" s="218"/>
      <c r="W87" s="218"/>
      <c r="X87" s="218"/>
      <c r="Y87" s="218"/>
      <c r="Z87" s="218"/>
      <c r="AA87" s="218"/>
    </row>
    <row r="88" spans="1:27" ht="90" customHeight="1" thickBot="1">
      <c r="A88" s="343">
        <v>4</v>
      </c>
      <c r="B88" s="435" t="s">
        <v>192</v>
      </c>
      <c r="C88" s="176">
        <v>8333</v>
      </c>
      <c r="D88" s="176">
        <v>8333</v>
      </c>
      <c r="E88" s="182" t="s">
        <v>313</v>
      </c>
      <c r="F88" s="170" t="s">
        <v>58</v>
      </c>
      <c r="G88" s="345" t="s">
        <v>117</v>
      </c>
      <c r="H88" s="174" t="s">
        <v>284</v>
      </c>
      <c r="I88" s="175" t="s">
        <v>179</v>
      </c>
      <c r="J88" s="168" t="s">
        <v>160</v>
      </c>
      <c r="K88" s="436">
        <v>10000</v>
      </c>
      <c r="L88" s="218"/>
      <c r="M88" s="218"/>
      <c r="N88" s="218"/>
      <c r="O88" s="218"/>
      <c r="P88" s="218"/>
      <c r="Q88" s="218"/>
      <c r="R88" s="218"/>
      <c r="S88" s="218"/>
      <c r="T88" s="218"/>
      <c r="U88" s="218"/>
      <c r="V88" s="218"/>
      <c r="W88" s="218"/>
      <c r="X88" s="218"/>
      <c r="Y88" s="218"/>
      <c r="Z88" s="218"/>
      <c r="AA88" s="218"/>
    </row>
    <row r="89" spans="1:27" ht="90" customHeight="1" thickBot="1">
      <c r="A89" s="343"/>
      <c r="B89" s="130" t="s">
        <v>148</v>
      </c>
      <c r="C89" s="641" t="s">
        <v>190</v>
      </c>
      <c r="D89" s="642"/>
      <c r="E89" s="642"/>
      <c r="F89" s="642"/>
      <c r="G89" s="642"/>
      <c r="H89" s="642"/>
      <c r="I89" s="642"/>
      <c r="J89" s="643"/>
      <c r="K89" s="248"/>
      <c r="L89" s="218"/>
      <c r="M89" s="218"/>
      <c r="N89" s="218"/>
      <c r="O89" s="218"/>
      <c r="P89" s="218"/>
      <c r="Q89" s="218"/>
      <c r="R89" s="218"/>
      <c r="S89" s="218"/>
      <c r="T89" s="218"/>
      <c r="U89" s="218"/>
      <c r="V89" s="218"/>
      <c r="W89" s="218"/>
      <c r="X89" s="218"/>
      <c r="Y89" s="218"/>
      <c r="Z89" s="218"/>
      <c r="AA89" s="218"/>
    </row>
    <row r="90" spans="1:27" ht="200.25" customHeight="1" thickBot="1">
      <c r="A90" s="685">
        <v>5</v>
      </c>
      <c r="B90" s="111" t="s">
        <v>315</v>
      </c>
      <c r="C90" s="176">
        <v>100000</v>
      </c>
      <c r="D90" s="176">
        <v>100000</v>
      </c>
      <c r="E90" s="182" t="s">
        <v>314</v>
      </c>
      <c r="F90" s="170" t="s">
        <v>58</v>
      </c>
      <c r="G90" s="174" t="s">
        <v>117</v>
      </c>
      <c r="H90" s="174" t="s">
        <v>284</v>
      </c>
      <c r="I90" s="175" t="s">
        <v>179</v>
      </c>
      <c r="J90" s="183" t="s">
        <v>159</v>
      </c>
      <c r="K90" s="436">
        <v>120000</v>
      </c>
      <c r="L90" s="218"/>
      <c r="M90" s="218"/>
      <c r="N90" s="218"/>
      <c r="O90" s="218"/>
      <c r="P90" s="218"/>
      <c r="Q90" s="218"/>
      <c r="R90" s="218"/>
      <c r="S90" s="218"/>
      <c r="T90" s="218"/>
      <c r="U90" s="218"/>
      <c r="V90" s="218"/>
      <c r="W90" s="218"/>
      <c r="X90" s="218"/>
      <c r="Y90" s="218"/>
      <c r="Z90" s="218"/>
      <c r="AA90" s="218"/>
    </row>
    <row r="91" spans="1:27" ht="90.75" customHeight="1" thickBot="1">
      <c r="A91" s="686"/>
      <c r="B91" s="130" t="s">
        <v>148</v>
      </c>
      <c r="C91" s="687" t="s">
        <v>245</v>
      </c>
      <c r="D91" s="688"/>
      <c r="E91" s="688"/>
      <c r="F91" s="688"/>
      <c r="G91" s="688"/>
      <c r="H91" s="688"/>
      <c r="I91" s="688"/>
      <c r="J91" s="689"/>
      <c r="K91" s="248"/>
      <c r="L91" s="218"/>
      <c r="M91" s="218"/>
      <c r="N91" s="218"/>
      <c r="O91" s="218"/>
      <c r="P91" s="218"/>
      <c r="Q91" s="218"/>
      <c r="R91" s="218"/>
      <c r="S91" s="218"/>
      <c r="T91" s="218"/>
      <c r="U91" s="218"/>
      <c r="V91" s="218"/>
      <c r="W91" s="218"/>
      <c r="X91" s="218"/>
      <c r="Y91" s="218"/>
      <c r="Z91" s="218"/>
      <c r="AA91" s="218"/>
    </row>
    <row r="92" spans="1:27" ht="196.5" customHeight="1" thickBot="1">
      <c r="A92" s="685">
        <v>6</v>
      </c>
      <c r="B92" s="111" t="s">
        <v>316</v>
      </c>
      <c r="C92" s="176">
        <v>67000</v>
      </c>
      <c r="D92" s="176">
        <v>67000</v>
      </c>
      <c r="E92" s="182" t="s">
        <v>314</v>
      </c>
      <c r="F92" s="170" t="s">
        <v>58</v>
      </c>
      <c r="G92" s="174" t="s">
        <v>117</v>
      </c>
      <c r="H92" s="174" t="s">
        <v>284</v>
      </c>
      <c r="I92" s="175" t="s">
        <v>179</v>
      </c>
      <c r="J92" s="168" t="s">
        <v>160</v>
      </c>
      <c r="K92" s="436">
        <v>80400</v>
      </c>
      <c r="L92" s="218"/>
      <c r="M92" s="218"/>
      <c r="N92" s="218"/>
      <c r="O92" s="218"/>
      <c r="P92" s="218"/>
      <c r="Q92" s="218"/>
      <c r="R92" s="218"/>
      <c r="S92" s="218"/>
      <c r="T92" s="218"/>
      <c r="U92" s="218"/>
      <c r="V92" s="218"/>
      <c r="W92" s="218"/>
      <c r="X92" s="218"/>
      <c r="Y92" s="218"/>
      <c r="Z92" s="218"/>
      <c r="AA92" s="218"/>
    </row>
    <row r="93" spans="1:27" ht="62.25" customHeight="1" thickBot="1">
      <c r="A93" s="686"/>
      <c r="B93" s="130" t="s">
        <v>148</v>
      </c>
      <c r="C93" s="647" t="s">
        <v>218</v>
      </c>
      <c r="D93" s="648"/>
      <c r="E93" s="648"/>
      <c r="F93" s="648"/>
      <c r="G93" s="648"/>
      <c r="H93" s="648"/>
      <c r="I93" s="648"/>
      <c r="J93" s="649"/>
      <c r="K93" s="248"/>
      <c r="L93" s="218"/>
      <c r="M93" s="218"/>
      <c r="N93" s="218"/>
      <c r="O93" s="218"/>
      <c r="P93" s="218"/>
      <c r="Q93" s="218"/>
      <c r="R93" s="218"/>
      <c r="S93" s="218"/>
      <c r="T93" s="218"/>
      <c r="U93" s="218"/>
      <c r="V93" s="218"/>
      <c r="W93" s="218"/>
      <c r="X93" s="218"/>
      <c r="Y93" s="218"/>
      <c r="Z93" s="218"/>
      <c r="AA93" s="218"/>
    </row>
    <row r="94" spans="1:27" ht="409.5" customHeight="1" thickBot="1">
      <c r="A94" s="542">
        <v>7</v>
      </c>
      <c r="B94" s="112" t="s">
        <v>383</v>
      </c>
      <c r="C94" s="347">
        <v>280084</v>
      </c>
      <c r="D94" s="347">
        <v>280084</v>
      </c>
      <c r="E94" s="348" t="s">
        <v>317</v>
      </c>
      <c r="F94" s="349" t="s">
        <v>58</v>
      </c>
      <c r="G94" s="215" t="s">
        <v>117</v>
      </c>
      <c r="H94" s="215" t="s">
        <v>284</v>
      </c>
      <c r="I94" s="350" t="s">
        <v>179</v>
      </c>
      <c r="J94" s="348" t="s">
        <v>159</v>
      </c>
      <c r="K94" s="436">
        <v>336100</v>
      </c>
      <c r="L94" s="218"/>
      <c r="M94" s="218"/>
      <c r="N94" s="218"/>
      <c r="O94" s="218"/>
      <c r="P94" s="218"/>
      <c r="Q94" s="218"/>
      <c r="R94" s="218"/>
      <c r="S94" s="218"/>
      <c r="T94" s="218"/>
      <c r="U94" s="218"/>
      <c r="V94" s="218"/>
      <c r="W94" s="218"/>
      <c r="X94" s="218"/>
      <c r="Y94" s="218"/>
      <c r="Z94" s="218"/>
      <c r="AA94" s="218"/>
    </row>
    <row r="95" spans="1:27" ht="70.5" customHeight="1" thickBot="1">
      <c r="A95" s="618"/>
      <c r="B95" s="346" t="s">
        <v>318</v>
      </c>
      <c r="C95" s="260"/>
      <c r="D95" s="260"/>
      <c r="E95" s="189"/>
      <c r="F95" s="216"/>
      <c r="G95" s="215"/>
      <c r="H95" s="215"/>
      <c r="I95" s="215"/>
      <c r="J95" s="168"/>
      <c r="K95" s="252"/>
      <c r="L95" s="218"/>
      <c r="M95" s="218"/>
      <c r="N95" s="218"/>
      <c r="O95" s="218"/>
      <c r="P95" s="218"/>
      <c r="Q95" s="218"/>
      <c r="R95" s="218"/>
      <c r="S95" s="218"/>
      <c r="T95" s="218"/>
      <c r="U95" s="218"/>
      <c r="V95" s="218"/>
      <c r="W95" s="218"/>
      <c r="X95" s="218"/>
      <c r="Y95" s="218"/>
      <c r="Z95" s="218"/>
      <c r="AA95" s="218"/>
    </row>
    <row r="96" spans="1:27" ht="45" customHeight="1" thickBot="1">
      <c r="A96" s="543"/>
      <c r="B96" s="130" t="s">
        <v>148</v>
      </c>
      <c r="C96" s="690" t="s">
        <v>193</v>
      </c>
      <c r="D96" s="691"/>
      <c r="E96" s="691"/>
      <c r="F96" s="691"/>
      <c r="G96" s="691"/>
      <c r="H96" s="691"/>
      <c r="I96" s="691"/>
      <c r="J96" s="692"/>
      <c r="K96" s="248"/>
      <c r="L96" s="218"/>
      <c r="M96" s="218"/>
      <c r="N96" s="218"/>
      <c r="O96" s="218"/>
      <c r="P96" s="218"/>
      <c r="Q96" s="218"/>
      <c r="R96" s="218"/>
      <c r="S96" s="218"/>
      <c r="T96" s="218"/>
      <c r="U96" s="218"/>
      <c r="V96" s="218"/>
      <c r="W96" s="218"/>
      <c r="X96" s="218"/>
      <c r="Y96" s="218"/>
      <c r="Z96" s="218"/>
      <c r="AA96" s="218"/>
    </row>
    <row r="97" spans="1:27" ht="116.25" customHeight="1" thickBot="1">
      <c r="A97" s="542">
        <v>8</v>
      </c>
      <c r="B97" s="112" t="s">
        <v>319</v>
      </c>
      <c r="C97" s="196">
        <v>17634</v>
      </c>
      <c r="D97" s="196">
        <v>17634</v>
      </c>
      <c r="E97" s="351" t="s">
        <v>317</v>
      </c>
      <c r="F97" s="352" t="s">
        <v>58</v>
      </c>
      <c r="G97" s="291" t="s">
        <v>117</v>
      </c>
      <c r="H97" s="291" t="s">
        <v>284</v>
      </c>
      <c r="I97" s="353" t="s">
        <v>179</v>
      </c>
      <c r="J97" s="183" t="s">
        <v>160</v>
      </c>
      <c r="K97" s="437">
        <v>21160</v>
      </c>
      <c r="L97" s="218"/>
      <c r="M97" s="218"/>
      <c r="N97" s="218"/>
      <c r="O97" s="218"/>
      <c r="P97" s="218"/>
      <c r="Q97" s="218"/>
      <c r="R97" s="218"/>
      <c r="S97" s="218"/>
      <c r="T97" s="218"/>
      <c r="U97" s="218"/>
      <c r="V97" s="218"/>
      <c r="W97" s="218"/>
      <c r="X97" s="218"/>
      <c r="Y97" s="218"/>
      <c r="Z97" s="218"/>
      <c r="AA97" s="218"/>
    </row>
    <row r="98" spans="1:27" ht="48" customHeight="1" thickBot="1">
      <c r="A98" s="618"/>
      <c r="B98" s="219" t="s">
        <v>148</v>
      </c>
      <c r="C98" s="619" t="s">
        <v>193</v>
      </c>
      <c r="D98" s="620"/>
      <c r="E98" s="620"/>
      <c r="F98" s="620"/>
      <c r="G98" s="620"/>
      <c r="H98" s="620"/>
      <c r="I98" s="620"/>
      <c r="J98" s="621"/>
      <c r="K98" s="249"/>
      <c r="L98" s="218"/>
      <c r="M98" s="218"/>
      <c r="N98" s="218"/>
      <c r="O98" s="218"/>
      <c r="P98" s="218"/>
      <c r="Q98" s="218"/>
      <c r="R98" s="218"/>
      <c r="S98" s="218"/>
      <c r="T98" s="218"/>
      <c r="U98" s="218"/>
      <c r="V98" s="218"/>
      <c r="W98" s="218"/>
      <c r="X98" s="218"/>
      <c r="Y98" s="218"/>
      <c r="Z98" s="218"/>
      <c r="AA98" s="218"/>
    </row>
    <row r="99" spans="1:27" ht="69" customHeight="1" thickBot="1">
      <c r="A99" s="358">
        <v>9</v>
      </c>
      <c r="B99" s="261" t="s">
        <v>381</v>
      </c>
      <c r="C99" s="192">
        <v>12000</v>
      </c>
      <c r="D99" s="192">
        <v>12000</v>
      </c>
      <c r="E99" s="217" t="s">
        <v>382</v>
      </c>
      <c r="F99" s="199" t="s">
        <v>58</v>
      </c>
      <c r="G99" s="479"/>
      <c r="H99" s="479"/>
      <c r="I99" s="479"/>
      <c r="J99" s="295" t="s">
        <v>159</v>
      </c>
      <c r="K99" s="438">
        <v>14400</v>
      </c>
      <c r="L99" s="218"/>
      <c r="M99" s="218"/>
      <c r="N99" s="218"/>
      <c r="O99" s="218"/>
      <c r="P99" s="218"/>
      <c r="Q99" s="218"/>
      <c r="R99" s="218"/>
      <c r="S99" s="218"/>
      <c r="T99" s="218"/>
      <c r="U99" s="218"/>
      <c r="V99" s="218"/>
      <c r="W99" s="218"/>
      <c r="X99" s="218"/>
      <c r="Y99" s="218"/>
      <c r="Z99" s="218"/>
      <c r="AA99" s="218"/>
    </row>
    <row r="100" spans="1:27" ht="48" customHeight="1" thickBot="1">
      <c r="A100" s="358"/>
      <c r="B100" s="219" t="s">
        <v>148</v>
      </c>
      <c r="C100" s="619" t="s">
        <v>193</v>
      </c>
      <c r="D100" s="620"/>
      <c r="E100" s="620"/>
      <c r="F100" s="620"/>
      <c r="G100" s="620"/>
      <c r="H100" s="620"/>
      <c r="I100" s="620"/>
      <c r="J100" s="621"/>
      <c r="K100" s="267"/>
      <c r="L100" s="218"/>
      <c r="M100" s="218"/>
      <c r="N100" s="218"/>
      <c r="O100" s="218"/>
      <c r="P100" s="218"/>
      <c r="Q100" s="218"/>
      <c r="R100" s="218"/>
      <c r="S100" s="218"/>
      <c r="T100" s="218"/>
      <c r="U100" s="218"/>
      <c r="V100" s="218"/>
      <c r="W100" s="218"/>
      <c r="X100" s="218"/>
      <c r="Y100" s="218"/>
      <c r="Z100" s="218"/>
      <c r="AA100" s="218"/>
    </row>
    <row r="101" spans="1:27" ht="69" customHeight="1" thickBot="1">
      <c r="A101" s="693">
        <v>10</v>
      </c>
      <c r="B101" s="262" t="s">
        <v>321</v>
      </c>
      <c r="C101" s="186">
        <v>135000</v>
      </c>
      <c r="D101" s="187">
        <v>135000</v>
      </c>
      <c r="E101" s="265" t="s">
        <v>137</v>
      </c>
      <c r="F101" s="199" t="s">
        <v>58</v>
      </c>
      <c r="G101" s="195" t="s">
        <v>117</v>
      </c>
      <c r="H101" s="195" t="s">
        <v>8</v>
      </c>
      <c r="I101" s="195" t="s">
        <v>322</v>
      </c>
      <c r="J101" s="217" t="s">
        <v>246</v>
      </c>
      <c r="K101" s="438">
        <v>162000</v>
      </c>
      <c r="L101" s="218"/>
      <c r="M101" s="218"/>
      <c r="N101" s="218"/>
      <c r="O101" s="218"/>
      <c r="P101" s="218"/>
      <c r="Q101" s="218"/>
      <c r="R101" s="218"/>
      <c r="S101" s="218"/>
      <c r="T101" s="218"/>
      <c r="U101" s="218"/>
      <c r="V101" s="218"/>
      <c r="W101" s="218"/>
      <c r="X101" s="218"/>
      <c r="Y101" s="218"/>
      <c r="Z101" s="218"/>
      <c r="AA101" s="218"/>
    </row>
    <row r="102" spans="1:27" ht="47.25" customHeight="1" thickBot="1">
      <c r="A102" s="579"/>
      <c r="B102" s="162" t="s">
        <v>148</v>
      </c>
      <c r="C102" s="619" t="s">
        <v>200</v>
      </c>
      <c r="D102" s="620"/>
      <c r="E102" s="620"/>
      <c r="F102" s="620"/>
      <c r="G102" s="620"/>
      <c r="H102" s="620"/>
      <c r="I102" s="620"/>
      <c r="J102" s="621"/>
      <c r="K102" s="266"/>
      <c r="L102" s="218"/>
      <c r="M102" s="218"/>
      <c r="N102" s="218"/>
      <c r="O102" s="218"/>
      <c r="P102" s="218"/>
      <c r="Q102" s="218"/>
      <c r="R102" s="218"/>
      <c r="S102" s="218"/>
      <c r="T102" s="218"/>
      <c r="U102" s="218"/>
      <c r="V102" s="218"/>
      <c r="W102" s="218"/>
      <c r="X102" s="218"/>
      <c r="Y102" s="218"/>
      <c r="Z102" s="218"/>
      <c r="AA102" s="218"/>
    </row>
    <row r="103" spans="1:27" ht="69" customHeight="1" thickBot="1">
      <c r="A103" s="542">
        <v>11</v>
      </c>
      <c r="B103" s="262" t="s">
        <v>323</v>
      </c>
      <c r="C103" s="192">
        <v>135000</v>
      </c>
      <c r="D103" s="192">
        <v>135000</v>
      </c>
      <c r="E103" s="193" t="s">
        <v>137</v>
      </c>
      <c r="F103" s="194" t="s">
        <v>58</v>
      </c>
      <c r="G103" s="195" t="s">
        <v>117</v>
      </c>
      <c r="H103" s="195" t="s">
        <v>8</v>
      </c>
      <c r="I103" s="195" t="s">
        <v>322</v>
      </c>
      <c r="J103" s="193" t="s">
        <v>159</v>
      </c>
      <c r="K103" s="439">
        <v>162000</v>
      </c>
      <c r="L103" s="218"/>
      <c r="M103" s="218"/>
      <c r="N103" s="218"/>
      <c r="O103" s="218"/>
      <c r="P103" s="218"/>
      <c r="Q103" s="218"/>
      <c r="R103" s="218"/>
      <c r="S103" s="218"/>
      <c r="T103" s="218"/>
      <c r="U103" s="218"/>
      <c r="V103" s="218"/>
      <c r="W103" s="218"/>
      <c r="X103" s="218"/>
      <c r="Y103" s="218"/>
      <c r="Z103" s="218"/>
      <c r="AA103" s="218"/>
    </row>
    <row r="104" spans="1:27" ht="51" customHeight="1" thickBot="1">
      <c r="A104" s="543"/>
      <c r="B104" s="219" t="s">
        <v>148</v>
      </c>
      <c r="C104" s="619" t="s">
        <v>200</v>
      </c>
      <c r="D104" s="620"/>
      <c r="E104" s="620"/>
      <c r="F104" s="620"/>
      <c r="G104" s="620"/>
      <c r="H104" s="620"/>
      <c r="I104" s="620"/>
      <c r="J104" s="621"/>
      <c r="K104" s="253"/>
      <c r="L104" s="218"/>
      <c r="M104" s="218"/>
      <c r="N104" s="218"/>
      <c r="O104" s="218"/>
      <c r="P104" s="218"/>
      <c r="Q104" s="218"/>
      <c r="R104" s="218"/>
      <c r="S104" s="218"/>
      <c r="T104" s="218"/>
      <c r="U104" s="218"/>
      <c r="V104" s="218"/>
      <c r="W104" s="218"/>
      <c r="X104" s="218"/>
      <c r="Y104" s="218"/>
      <c r="Z104" s="218"/>
      <c r="AA104" s="218"/>
    </row>
    <row r="105" spans="1:27" ht="74.25" customHeight="1" thickBot="1">
      <c r="A105" s="542">
        <v>12</v>
      </c>
      <c r="B105" s="262" t="s">
        <v>325</v>
      </c>
      <c r="C105" s="192">
        <v>180000</v>
      </c>
      <c r="D105" s="192">
        <v>180000</v>
      </c>
      <c r="E105" s="193" t="s">
        <v>137</v>
      </c>
      <c r="F105" s="194" t="s">
        <v>58</v>
      </c>
      <c r="G105" s="195" t="s">
        <v>117</v>
      </c>
      <c r="H105" s="195" t="s">
        <v>8</v>
      </c>
      <c r="I105" s="195" t="s">
        <v>322</v>
      </c>
      <c r="J105" s="193" t="s">
        <v>159</v>
      </c>
      <c r="K105" s="439">
        <v>216000</v>
      </c>
      <c r="L105" s="218"/>
      <c r="M105" s="218"/>
      <c r="N105" s="218"/>
      <c r="O105" s="218"/>
      <c r="P105" s="218"/>
      <c r="Q105" s="218"/>
      <c r="R105" s="218"/>
      <c r="S105" s="218"/>
      <c r="T105" s="218"/>
      <c r="U105" s="218"/>
      <c r="V105" s="218"/>
      <c r="W105" s="218"/>
      <c r="X105" s="218"/>
      <c r="Y105" s="218"/>
      <c r="Z105" s="218"/>
      <c r="AA105" s="218"/>
    </row>
    <row r="106" spans="1:27" ht="51" customHeight="1" thickBot="1">
      <c r="A106" s="543"/>
      <c r="B106" s="51" t="s">
        <v>148</v>
      </c>
      <c r="C106" s="619" t="s">
        <v>200</v>
      </c>
      <c r="D106" s="620"/>
      <c r="E106" s="620"/>
      <c r="F106" s="620"/>
      <c r="G106" s="620"/>
      <c r="H106" s="620"/>
      <c r="I106" s="620"/>
      <c r="J106" s="621"/>
      <c r="K106" s="283"/>
      <c r="L106" s="218"/>
      <c r="M106" s="218"/>
      <c r="N106" s="218"/>
      <c r="O106" s="218"/>
      <c r="P106" s="218"/>
      <c r="Q106" s="218"/>
      <c r="R106" s="218"/>
      <c r="S106" s="218"/>
      <c r="T106" s="218"/>
      <c r="U106" s="218"/>
      <c r="V106" s="218"/>
      <c r="W106" s="218"/>
      <c r="X106" s="218"/>
      <c r="Y106" s="218"/>
      <c r="Z106" s="218"/>
      <c r="AA106" s="218"/>
    </row>
    <row r="107" spans="1:27" ht="66" customHeight="1" thickBot="1">
      <c r="A107" s="618">
        <v>13</v>
      </c>
      <c r="B107" s="132" t="s">
        <v>201</v>
      </c>
      <c r="C107" s="192">
        <v>108000</v>
      </c>
      <c r="D107" s="192">
        <v>108000</v>
      </c>
      <c r="E107" s="193" t="s">
        <v>137</v>
      </c>
      <c r="F107" s="194" t="s">
        <v>58</v>
      </c>
      <c r="G107" s="195" t="s">
        <v>117</v>
      </c>
      <c r="H107" s="195" t="s">
        <v>8</v>
      </c>
      <c r="I107" s="195" t="s">
        <v>322</v>
      </c>
      <c r="J107" s="193" t="s">
        <v>159</v>
      </c>
      <c r="K107" s="440">
        <v>129600</v>
      </c>
      <c r="L107" s="218"/>
      <c r="M107" s="218"/>
      <c r="N107" s="218"/>
      <c r="O107" s="218"/>
      <c r="P107" s="218"/>
      <c r="Q107" s="218"/>
      <c r="R107" s="218"/>
      <c r="S107" s="218"/>
      <c r="T107" s="218"/>
      <c r="U107" s="218"/>
      <c r="V107" s="218"/>
      <c r="W107" s="218"/>
      <c r="X107" s="218"/>
      <c r="Y107" s="218"/>
      <c r="Z107" s="218"/>
      <c r="AA107" s="218"/>
    </row>
    <row r="108" spans="1:27" ht="48" customHeight="1" thickBot="1">
      <c r="A108" s="618"/>
      <c r="B108" s="130" t="s">
        <v>148</v>
      </c>
      <c r="C108" s="619" t="s">
        <v>200</v>
      </c>
      <c r="D108" s="620"/>
      <c r="E108" s="620"/>
      <c r="F108" s="620"/>
      <c r="G108" s="620"/>
      <c r="H108" s="620"/>
      <c r="I108" s="620"/>
      <c r="J108" s="621"/>
      <c r="K108" s="248"/>
      <c r="L108" s="218"/>
      <c r="M108" s="218"/>
      <c r="N108" s="218"/>
      <c r="O108" s="218"/>
      <c r="P108" s="218"/>
      <c r="Q108" s="218"/>
      <c r="R108" s="218"/>
      <c r="S108" s="218"/>
      <c r="T108" s="218"/>
      <c r="U108" s="218"/>
      <c r="V108" s="218"/>
      <c r="W108" s="218"/>
      <c r="X108" s="218"/>
      <c r="Y108" s="218"/>
      <c r="Z108" s="218"/>
      <c r="AA108" s="218"/>
    </row>
    <row r="109" spans="1:27" ht="66.75" customHeight="1" thickBot="1">
      <c r="A109" s="625">
        <v>14</v>
      </c>
      <c r="B109" s="131" t="s">
        <v>202</v>
      </c>
      <c r="C109" s="197">
        <v>90000</v>
      </c>
      <c r="D109" s="197">
        <v>90000</v>
      </c>
      <c r="E109" s="198" t="s">
        <v>137</v>
      </c>
      <c r="F109" s="199" t="s">
        <v>58</v>
      </c>
      <c r="G109" s="153" t="s">
        <v>117</v>
      </c>
      <c r="H109" s="153" t="s">
        <v>8</v>
      </c>
      <c r="I109" s="153" t="s">
        <v>322</v>
      </c>
      <c r="J109" s="198" t="s">
        <v>159</v>
      </c>
      <c r="K109" s="439">
        <v>108000</v>
      </c>
      <c r="L109" s="218"/>
      <c r="M109" s="218"/>
      <c r="N109" s="218"/>
      <c r="O109" s="218"/>
      <c r="P109" s="218"/>
      <c r="Q109" s="218"/>
      <c r="R109" s="218"/>
      <c r="S109" s="218"/>
      <c r="T109" s="218"/>
      <c r="U109" s="218"/>
      <c r="V109" s="218"/>
      <c r="W109" s="218"/>
      <c r="X109" s="218"/>
      <c r="Y109" s="218"/>
      <c r="Z109" s="218"/>
      <c r="AA109" s="218"/>
    </row>
    <row r="110" spans="1:27" ht="48" customHeight="1" thickBot="1">
      <c r="A110" s="626"/>
      <c r="B110" s="51" t="s">
        <v>148</v>
      </c>
      <c r="C110" s="622" t="s">
        <v>203</v>
      </c>
      <c r="D110" s="623"/>
      <c r="E110" s="623"/>
      <c r="F110" s="623"/>
      <c r="G110" s="623"/>
      <c r="H110" s="623"/>
      <c r="I110" s="623"/>
      <c r="J110" s="624"/>
      <c r="K110" s="253"/>
      <c r="L110" s="218"/>
      <c r="M110" s="218"/>
      <c r="N110" s="218"/>
      <c r="O110" s="218"/>
      <c r="P110" s="218"/>
      <c r="Q110" s="218"/>
      <c r="R110" s="218"/>
      <c r="S110" s="218"/>
      <c r="T110" s="218"/>
      <c r="U110" s="218"/>
      <c r="V110" s="218"/>
      <c r="W110" s="218"/>
      <c r="X110" s="218"/>
      <c r="Y110" s="218"/>
      <c r="Z110" s="218"/>
      <c r="AA110" s="218"/>
    </row>
    <row r="111" spans="1:27" ht="67.5" customHeight="1" thickBot="1">
      <c r="A111" s="542">
        <v>15</v>
      </c>
      <c r="B111" s="132" t="s">
        <v>324</v>
      </c>
      <c r="C111" s="197">
        <v>90000</v>
      </c>
      <c r="D111" s="197">
        <v>90000</v>
      </c>
      <c r="E111" s="198" t="s">
        <v>137</v>
      </c>
      <c r="F111" s="199" t="s">
        <v>58</v>
      </c>
      <c r="G111" s="153" t="s">
        <v>117</v>
      </c>
      <c r="H111" s="153" t="s">
        <v>8</v>
      </c>
      <c r="I111" s="153" t="s">
        <v>322</v>
      </c>
      <c r="J111" s="198" t="s">
        <v>159</v>
      </c>
      <c r="K111" s="441">
        <v>108000</v>
      </c>
      <c r="L111" s="256"/>
      <c r="M111" s="218"/>
      <c r="N111" s="218"/>
      <c r="O111" s="218"/>
      <c r="P111" s="218"/>
      <c r="Q111" s="218"/>
      <c r="R111" s="218"/>
      <c r="S111" s="218"/>
      <c r="T111" s="218"/>
      <c r="U111" s="218"/>
      <c r="V111" s="218"/>
      <c r="W111" s="218"/>
      <c r="X111" s="218"/>
      <c r="Y111" s="218"/>
      <c r="Z111" s="218"/>
      <c r="AA111" s="218"/>
    </row>
    <row r="112" spans="1:27" ht="48" customHeight="1" thickBot="1">
      <c r="A112" s="543"/>
      <c r="B112" s="354" t="s">
        <v>148</v>
      </c>
      <c r="C112" s="622" t="s">
        <v>203</v>
      </c>
      <c r="D112" s="623"/>
      <c r="E112" s="623"/>
      <c r="F112" s="623"/>
      <c r="G112" s="623"/>
      <c r="H112" s="623"/>
      <c r="I112" s="623"/>
      <c r="J112" s="624"/>
      <c r="K112" s="300"/>
      <c r="L112" s="218"/>
      <c r="M112" s="218"/>
      <c r="N112" s="218"/>
      <c r="O112" s="218"/>
      <c r="P112" s="218"/>
      <c r="Q112" s="218"/>
      <c r="R112" s="218"/>
      <c r="S112" s="218"/>
      <c r="T112" s="218"/>
      <c r="U112" s="218"/>
      <c r="V112" s="218"/>
      <c r="W112" s="218"/>
      <c r="X112" s="218"/>
      <c r="Y112" s="218"/>
      <c r="Z112" s="218"/>
      <c r="AA112" s="218"/>
    </row>
    <row r="113" spans="1:27" ht="67.5" customHeight="1" thickBot="1">
      <c r="A113" s="542">
        <v>16</v>
      </c>
      <c r="B113" s="132" t="s">
        <v>326</v>
      </c>
      <c r="C113" s="197">
        <v>33333</v>
      </c>
      <c r="D113" s="197">
        <v>33333</v>
      </c>
      <c r="E113" s="198" t="s">
        <v>137</v>
      </c>
      <c r="F113" s="199" t="s">
        <v>58</v>
      </c>
      <c r="G113" s="153" t="s">
        <v>117</v>
      </c>
      <c r="H113" s="153" t="s">
        <v>8</v>
      </c>
      <c r="I113" s="153" t="s">
        <v>322</v>
      </c>
      <c r="J113" s="198" t="s">
        <v>160</v>
      </c>
      <c r="K113" s="442">
        <v>40000</v>
      </c>
      <c r="L113" s="218"/>
      <c r="M113" s="218"/>
      <c r="N113" s="218"/>
      <c r="O113" s="218"/>
      <c r="P113" s="218"/>
      <c r="Q113" s="218"/>
      <c r="R113" s="218"/>
      <c r="S113" s="218"/>
      <c r="T113" s="218"/>
      <c r="U113" s="218"/>
      <c r="V113" s="218"/>
      <c r="W113" s="218"/>
      <c r="X113" s="218"/>
      <c r="Y113" s="218"/>
      <c r="Z113" s="218"/>
      <c r="AA113" s="218"/>
    </row>
    <row r="114" spans="1:27" ht="48" customHeight="1" thickBot="1">
      <c r="A114" s="618"/>
      <c r="B114" s="51" t="s">
        <v>148</v>
      </c>
      <c r="C114" s="622" t="s">
        <v>203</v>
      </c>
      <c r="D114" s="623"/>
      <c r="E114" s="623"/>
      <c r="F114" s="623"/>
      <c r="G114" s="623"/>
      <c r="H114" s="623"/>
      <c r="I114" s="623"/>
      <c r="J114" s="624"/>
      <c r="K114" s="253"/>
      <c r="L114" s="218"/>
      <c r="M114" s="218"/>
      <c r="N114" s="218"/>
      <c r="O114" s="218"/>
      <c r="P114" s="218"/>
      <c r="Q114" s="218"/>
      <c r="R114" s="218"/>
      <c r="S114" s="218"/>
      <c r="T114" s="218"/>
      <c r="U114" s="218"/>
      <c r="V114" s="218"/>
      <c r="W114" s="218"/>
      <c r="X114" s="218"/>
      <c r="Y114" s="218"/>
      <c r="Z114" s="218"/>
      <c r="AA114" s="218"/>
    </row>
    <row r="115" spans="1:27" ht="65.25" customHeight="1" thickBot="1">
      <c r="A115" s="542">
        <v>17</v>
      </c>
      <c r="B115" s="264" t="s">
        <v>327</v>
      </c>
      <c r="C115" s="213">
        <v>208333</v>
      </c>
      <c r="D115" s="214">
        <v>208333</v>
      </c>
      <c r="E115" s="198" t="s">
        <v>137</v>
      </c>
      <c r="F115" s="199" t="s">
        <v>58</v>
      </c>
      <c r="G115" s="153" t="s">
        <v>288</v>
      </c>
      <c r="H115" s="153" t="s">
        <v>284</v>
      </c>
      <c r="I115" s="200" t="s">
        <v>179</v>
      </c>
      <c r="J115" s="198" t="s">
        <v>159</v>
      </c>
      <c r="K115" s="438">
        <v>250000</v>
      </c>
      <c r="L115" s="218"/>
      <c r="M115" s="218"/>
      <c r="N115" s="218"/>
      <c r="O115" s="218"/>
      <c r="P115" s="218"/>
      <c r="Q115" s="218"/>
      <c r="R115" s="218"/>
      <c r="S115" s="218"/>
      <c r="T115" s="218"/>
      <c r="U115" s="218"/>
      <c r="V115" s="218"/>
      <c r="W115" s="218"/>
      <c r="X115" s="218"/>
      <c r="Y115" s="218"/>
      <c r="Z115" s="218"/>
      <c r="AA115" s="218"/>
    </row>
    <row r="116" spans="1:27" ht="48" customHeight="1" thickBot="1">
      <c r="A116" s="543"/>
      <c r="B116" s="219" t="s">
        <v>148</v>
      </c>
      <c r="C116" s="694" t="s">
        <v>329</v>
      </c>
      <c r="D116" s="695"/>
      <c r="E116" s="695"/>
      <c r="F116" s="695"/>
      <c r="G116" s="695"/>
      <c r="H116" s="695"/>
      <c r="I116" s="695"/>
      <c r="J116" s="696"/>
      <c r="K116" s="299"/>
      <c r="L116" s="218"/>
      <c r="M116" s="218"/>
      <c r="N116" s="218"/>
      <c r="O116" s="218"/>
      <c r="P116" s="218"/>
      <c r="Q116" s="218"/>
      <c r="R116" s="218"/>
      <c r="S116" s="218"/>
      <c r="T116" s="218"/>
      <c r="U116" s="218"/>
      <c r="V116" s="218"/>
      <c r="W116" s="218"/>
      <c r="X116" s="218"/>
      <c r="Y116" s="218"/>
      <c r="Z116" s="218"/>
      <c r="AA116" s="218"/>
    </row>
    <row r="117" spans="1:27" ht="69.75" customHeight="1" thickBot="1">
      <c r="A117" s="542">
        <v>18</v>
      </c>
      <c r="B117" s="131" t="s">
        <v>328</v>
      </c>
      <c r="C117" s="226">
        <v>41667</v>
      </c>
      <c r="D117" s="301">
        <v>41667</v>
      </c>
      <c r="E117" s="183" t="s">
        <v>137</v>
      </c>
      <c r="F117" s="170" t="s">
        <v>58</v>
      </c>
      <c r="G117" s="184" t="s">
        <v>288</v>
      </c>
      <c r="H117" s="184" t="s">
        <v>284</v>
      </c>
      <c r="I117" s="185" t="s">
        <v>179</v>
      </c>
      <c r="J117" s="198" t="s">
        <v>159</v>
      </c>
      <c r="K117" s="438">
        <v>50000</v>
      </c>
      <c r="L117" s="218"/>
      <c r="M117" s="218"/>
      <c r="N117" s="218"/>
      <c r="O117" s="218"/>
      <c r="P117" s="218"/>
      <c r="Q117" s="218"/>
      <c r="R117" s="218"/>
      <c r="S117" s="218"/>
      <c r="T117" s="218"/>
      <c r="U117" s="218"/>
      <c r="V117" s="218"/>
      <c r="W117" s="218"/>
      <c r="X117" s="218"/>
      <c r="Y117" s="218"/>
      <c r="Z117" s="218"/>
      <c r="AA117" s="218"/>
    </row>
    <row r="118" spans="1:27" ht="38.25" customHeight="1" thickBot="1">
      <c r="A118" s="543"/>
      <c r="B118" s="51" t="s">
        <v>148</v>
      </c>
      <c r="C118" s="636" t="s">
        <v>374</v>
      </c>
      <c r="D118" s="678"/>
      <c r="E118" s="678"/>
      <c r="F118" s="678"/>
      <c r="G118" s="678"/>
      <c r="H118" s="678"/>
      <c r="I118" s="678"/>
      <c r="J118" s="678"/>
      <c r="K118" s="300"/>
      <c r="L118" s="218"/>
      <c r="M118" s="218"/>
      <c r="N118" s="218"/>
      <c r="O118" s="218"/>
      <c r="P118" s="218"/>
      <c r="Q118" s="218"/>
      <c r="R118" s="218"/>
      <c r="S118" s="218"/>
      <c r="T118" s="218"/>
      <c r="U118" s="218"/>
      <c r="V118" s="218"/>
      <c r="W118" s="218"/>
      <c r="X118" s="218"/>
      <c r="Y118" s="218"/>
      <c r="Z118" s="218"/>
      <c r="AA118" s="218"/>
    </row>
    <row r="119" spans="1:27" ht="255.75" customHeight="1" thickBot="1">
      <c r="A119" s="617">
        <v>19</v>
      </c>
      <c r="B119" s="264" t="s">
        <v>330</v>
      </c>
      <c r="C119" s="269">
        <v>104667</v>
      </c>
      <c r="D119" s="268">
        <v>104667</v>
      </c>
      <c r="E119" s="183" t="s">
        <v>137</v>
      </c>
      <c r="F119" s="170" t="s">
        <v>58</v>
      </c>
      <c r="G119" s="184" t="s">
        <v>288</v>
      </c>
      <c r="H119" s="184" t="s">
        <v>284</v>
      </c>
      <c r="I119" s="185" t="s">
        <v>179</v>
      </c>
      <c r="J119" s="198" t="s">
        <v>159</v>
      </c>
      <c r="K119" s="443">
        <v>125600</v>
      </c>
      <c r="L119" s="218"/>
      <c r="M119" s="218"/>
      <c r="N119" s="218"/>
      <c r="O119" s="218"/>
      <c r="P119" s="218"/>
      <c r="Q119" s="218"/>
      <c r="R119" s="218"/>
      <c r="S119" s="218"/>
      <c r="T119" s="218"/>
      <c r="U119" s="218"/>
      <c r="V119" s="218"/>
      <c r="W119" s="218"/>
      <c r="X119" s="218"/>
      <c r="Y119" s="218"/>
      <c r="Z119" s="218"/>
      <c r="AA119" s="218"/>
    </row>
    <row r="120" spans="1:27" ht="38.25" customHeight="1" thickBot="1">
      <c r="A120" s="543"/>
      <c r="B120" s="51" t="s">
        <v>148</v>
      </c>
      <c r="C120" s="694" t="s">
        <v>375</v>
      </c>
      <c r="D120" s="695"/>
      <c r="E120" s="695"/>
      <c r="F120" s="695"/>
      <c r="G120" s="695"/>
      <c r="H120" s="695"/>
      <c r="I120" s="695"/>
      <c r="J120" s="696"/>
      <c r="K120" s="355"/>
      <c r="L120" s="256"/>
      <c r="M120" s="218"/>
      <c r="N120" s="218"/>
      <c r="O120" s="218"/>
      <c r="P120" s="218"/>
      <c r="Q120" s="218"/>
      <c r="R120" s="218"/>
      <c r="S120" s="218"/>
      <c r="T120" s="218"/>
      <c r="U120" s="218"/>
      <c r="V120" s="218"/>
      <c r="W120" s="218"/>
      <c r="X120" s="218"/>
      <c r="Y120" s="218"/>
      <c r="Z120" s="218"/>
      <c r="AA120" s="218"/>
    </row>
    <row r="121" spans="1:27" ht="70.5" customHeight="1" thickBot="1">
      <c r="A121" s="701">
        <v>20</v>
      </c>
      <c r="B121" s="261" t="s">
        <v>377</v>
      </c>
      <c r="C121" s="197">
        <v>41667</v>
      </c>
      <c r="D121" s="197">
        <v>41667</v>
      </c>
      <c r="E121" s="183" t="s">
        <v>137</v>
      </c>
      <c r="F121" s="170" t="s">
        <v>58</v>
      </c>
      <c r="G121" s="184" t="s">
        <v>288</v>
      </c>
      <c r="H121" s="184" t="s">
        <v>284</v>
      </c>
      <c r="I121" s="185" t="s">
        <v>179</v>
      </c>
      <c r="J121" s="198" t="s">
        <v>159</v>
      </c>
      <c r="K121" s="444">
        <v>50000</v>
      </c>
      <c r="L121" s="218"/>
      <c r="M121" s="218"/>
      <c r="N121" s="218"/>
      <c r="O121" s="218"/>
      <c r="P121" s="218"/>
      <c r="Q121" s="218"/>
      <c r="R121" s="218"/>
      <c r="S121" s="218"/>
      <c r="T121" s="218"/>
      <c r="U121" s="218"/>
      <c r="V121" s="218"/>
      <c r="W121" s="218"/>
      <c r="X121" s="218"/>
      <c r="Y121" s="218"/>
      <c r="Z121" s="218"/>
      <c r="AA121" s="218"/>
    </row>
    <row r="122" spans="1:27" ht="48" customHeight="1" thickBot="1">
      <c r="A122" s="543"/>
      <c r="B122" s="51" t="s">
        <v>148</v>
      </c>
      <c r="C122" s="694" t="s">
        <v>376</v>
      </c>
      <c r="D122" s="695"/>
      <c r="E122" s="695"/>
      <c r="F122" s="695"/>
      <c r="G122" s="695"/>
      <c r="H122" s="695"/>
      <c r="I122" s="695"/>
      <c r="J122" s="696"/>
      <c r="K122" s="356"/>
      <c r="L122" s="218"/>
      <c r="M122" s="218"/>
      <c r="N122" s="218"/>
      <c r="O122" s="218"/>
      <c r="P122" s="218"/>
      <c r="Q122" s="218"/>
      <c r="R122" s="218"/>
      <c r="S122" s="218"/>
      <c r="T122" s="218"/>
      <c r="U122" s="218"/>
      <c r="V122" s="218"/>
      <c r="W122" s="218"/>
      <c r="X122" s="218"/>
      <c r="Y122" s="218"/>
      <c r="Z122" s="218"/>
      <c r="AA122" s="218"/>
    </row>
    <row r="123" spans="1:27" ht="69" customHeight="1" thickBot="1">
      <c r="A123" s="542">
        <v>21</v>
      </c>
      <c r="B123" s="357" t="s">
        <v>331</v>
      </c>
      <c r="C123" s="197">
        <v>166667</v>
      </c>
      <c r="D123" s="197">
        <v>166667</v>
      </c>
      <c r="E123" s="198" t="s">
        <v>137</v>
      </c>
      <c r="F123" s="199" t="s">
        <v>58</v>
      </c>
      <c r="G123" s="153" t="s">
        <v>288</v>
      </c>
      <c r="H123" s="153" t="s">
        <v>284</v>
      </c>
      <c r="I123" s="200" t="s">
        <v>179</v>
      </c>
      <c r="J123" s="198" t="s">
        <v>160</v>
      </c>
      <c r="K123" s="445">
        <v>200000</v>
      </c>
      <c r="L123" s="218"/>
      <c r="M123" s="218"/>
      <c r="N123" s="218"/>
      <c r="O123" s="218"/>
      <c r="P123" s="218"/>
      <c r="Q123" s="218"/>
      <c r="R123" s="218"/>
      <c r="S123" s="218"/>
      <c r="T123" s="218"/>
      <c r="U123" s="218"/>
      <c r="V123" s="218"/>
      <c r="W123" s="218"/>
      <c r="X123" s="218"/>
      <c r="Y123" s="218"/>
      <c r="Z123" s="218"/>
      <c r="AA123" s="218"/>
    </row>
    <row r="124" spans="1:27" ht="36" customHeight="1" thickBot="1">
      <c r="A124" s="543"/>
      <c r="B124" s="51" t="s">
        <v>148</v>
      </c>
      <c r="C124" s="614" t="s">
        <v>378</v>
      </c>
      <c r="D124" s="615"/>
      <c r="E124" s="615"/>
      <c r="F124" s="615"/>
      <c r="G124" s="615"/>
      <c r="H124" s="615"/>
      <c r="I124" s="615"/>
      <c r="J124" s="616"/>
      <c r="K124" s="356"/>
      <c r="L124" s="218"/>
      <c r="M124" s="218"/>
      <c r="N124" s="218"/>
      <c r="O124" s="218"/>
      <c r="P124" s="218"/>
      <c r="Q124" s="218"/>
      <c r="R124" s="218"/>
      <c r="S124" s="218"/>
      <c r="T124" s="218"/>
      <c r="U124" s="218"/>
      <c r="V124" s="218"/>
      <c r="W124" s="218"/>
      <c r="X124" s="218"/>
      <c r="Y124" s="218"/>
      <c r="Z124" s="218"/>
      <c r="AA124" s="218"/>
    </row>
    <row r="125" spans="1:27" ht="135" customHeight="1" thickBot="1">
      <c r="A125" s="311">
        <v>23</v>
      </c>
      <c r="B125" s="112" t="s">
        <v>333</v>
      </c>
      <c r="C125" s="192">
        <v>365833</v>
      </c>
      <c r="D125" s="192">
        <v>365833</v>
      </c>
      <c r="E125" s="198" t="s">
        <v>194</v>
      </c>
      <c r="F125" s="199" t="s">
        <v>58</v>
      </c>
      <c r="G125" s="153" t="s">
        <v>288</v>
      </c>
      <c r="H125" s="153" t="s">
        <v>284</v>
      </c>
      <c r="I125" s="200" t="s">
        <v>179</v>
      </c>
      <c r="J125" s="193" t="s">
        <v>159</v>
      </c>
      <c r="K125" s="445">
        <v>439000</v>
      </c>
      <c r="L125" s="256"/>
      <c r="M125" s="218"/>
      <c r="N125" s="218"/>
      <c r="O125" s="218"/>
      <c r="P125" s="218"/>
      <c r="Q125" s="218"/>
      <c r="R125" s="218"/>
      <c r="S125" s="218"/>
      <c r="T125" s="218"/>
      <c r="U125" s="218"/>
      <c r="V125" s="218"/>
      <c r="W125" s="218"/>
      <c r="X125" s="218"/>
      <c r="Y125" s="218"/>
      <c r="Z125" s="218"/>
      <c r="AA125" s="218"/>
    </row>
    <row r="126" spans="1:27" ht="36.75" customHeight="1" thickBot="1">
      <c r="A126" s="311"/>
      <c r="B126" s="130" t="s">
        <v>148</v>
      </c>
      <c r="C126" s="627" t="s">
        <v>135</v>
      </c>
      <c r="D126" s="627"/>
      <c r="E126" s="627"/>
      <c r="F126" s="627"/>
      <c r="G126" s="627"/>
      <c r="H126" s="627"/>
      <c r="I126" s="627"/>
      <c r="J126" s="627"/>
      <c r="K126" s="282"/>
      <c r="L126" s="256"/>
      <c r="M126" s="218"/>
      <c r="N126" s="218"/>
      <c r="O126" s="218"/>
      <c r="P126" s="218"/>
      <c r="Q126" s="218"/>
      <c r="R126" s="218"/>
      <c r="S126" s="218"/>
      <c r="T126" s="218"/>
      <c r="U126" s="218"/>
      <c r="V126" s="218"/>
      <c r="W126" s="218"/>
      <c r="X126" s="218"/>
      <c r="Y126" s="218"/>
      <c r="Z126" s="218"/>
      <c r="AA126" s="218"/>
    </row>
    <row r="127" spans="1:27" ht="67.5" customHeight="1" thickBot="1">
      <c r="A127" s="542">
        <v>24</v>
      </c>
      <c r="B127" s="112" t="s">
        <v>332</v>
      </c>
      <c r="C127" s="286">
        <v>41667</v>
      </c>
      <c r="D127" s="286">
        <v>41667</v>
      </c>
      <c r="E127" s="198" t="s">
        <v>194</v>
      </c>
      <c r="F127" s="199" t="s">
        <v>58</v>
      </c>
      <c r="G127" s="153" t="s">
        <v>288</v>
      </c>
      <c r="H127" s="153" t="s">
        <v>284</v>
      </c>
      <c r="I127" s="200" t="s">
        <v>179</v>
      </c>
      <c r="J127" s="198" t="s">
        <v>160</v>
      </c>
      <c r="K127" s="443">
        <v>50000</v>
      </c>
      <c r="L127" s="218"/>
      <c r="M127" s="218"/>
      <c r="N127" s="218"/>
      <c r="O127" s="218"/>
      <c r="P127" s="218"/>
      <c r="Q127" s="218"/>
      <c r="R127" s="218"/>
      <c r="S127" s="218"/>
      <c r="T127" s="218"/>
      <c r="U127" s="218"/>
      <c r="V127" s="218"/>
      <c r="W127" s="218"/>
      <c r="X127" s="218"/>
      <c r="Y127" s="218"/>
      <c r="Z127" s="218"/>
      <c r="AA127" s="218"/>
    </row>
    <row r="128" spans="1:27" ht="33" customHeight="1" thickBot="1">
      <c r="A128" s="543"/>
      <c r="B128" s="130" t="s">
        <v>148</v>
      </c>
      <c r="C128" s="627" t="s">
        <v>135</v>
      </c>
      <c r="D128" s="627"/>
      <c r="E128" s="627"/>
      <c r="F128" s="627"/>
      <c r="G128" s="627"/>
      <c r="H128" s="627"/>
      <c r="I128" s="627"/>
      <c r="J128" s="627"/>
      <c r="K128" s="251"/>
      <c r="L128" s="218"/>
      <c r="M128" s="218"/>
      <c r="N128" s="218"/>
      <c r="O128" s="218"/>
      <c r="P128" s="218"/>
      <c r="Q128" s="218"/>
      <c r="R128" s="218"/>
      <c r="S128" s="218"/>
      <c r="T128" s="218"/>
      <c r="U128" s="218"/>
      <c r="V128" s="218"/>
      <c r="W128" s="218"/>
      <c r="X128" s="218"/>
      <c r="Y128" s="218"/>
      <c r="Z128" s="218"/>
      <c r="AA128" s="218"/>
    </row>
    <row r="129" spans="1:27" ht="64.5" customHeight="1" thickBot="1">
      <c r="A129" s="542">
        <v>25</v>
      </c>
      <c r="B129" s="131" t="s">
        <v>195</v>
      </c>
      <c r="C129" s="187">
        <v>66667</v>
      </c>
      <c r="D129" s="187">
        <v>66667</v>
      </c>
      <c r="E129" s="189" t="s">
        <v>197</v>
      </c>
      <c r="F129" s="170" t="s">
        <v>58</v>
      </c>
      <c r="G129" s="188" t="s">
        <v>128</v>
      </c>
      <c r="H129" s="188" t="s">
        <v>129</v>
      </c>
      <c r="I129" s="188" t="s">
        <v>196</v>
      </c>
      <c r="J129" s="189" t="s">
        <v>159</v>
      </c>
      <c r="K129" s="439">
        <v>80000</v>
      </c>
      <c r="L129" s="218"/>
      <c r="M129" s="218"/>
      <c r="N129" s="218"/>
      <c r="O129" s="218"/>
      <c r="P129" s="218"/>
      <c r="Q129" s="218"/>
      <c r="R129" s="218"/>
      <c r="S129" s="218"/>
      <c r="T129" s="218"/>
      <c r="U129" s="218"/>
      <c r="V129" s="218"/>
      <c r="W129" s="218"/>
      <c r="X129" s="218"/>
      <c r="Y129" s="218"/>
      <c r="Z129" s="218"/>
      <c r="AA129" s="218"/>
    </row>
    <row r="130" spans="1:27" ht="32.25" customHeight="1" thickBot="1">
      <c r="A130" s="543"/>
      <c r="B130" s="130" t="s">
        <v>148</v>
      </c>
      <c r="C130" s="644" t="s">
        <v>199</v>
      </c>
      <c r="D130" s="645"/>
      <c r="E130" s="645"/>
      <c r="F130" s="645"/>
      <c r="G130" s="645"/>
      <c r="H130" s="645"/>
      <c r="I130" s="645"/>
      <c r="J130" s="646"/>
      <c r="K130" s="248"/>
      <c r="L130" s="218"/>
      <c r="M130" s="218"/>
      <c r="N130" s="218"/>
      <c r="O130" s="218"/>
      <c r="P130" s="218"/>
      <c r="Q130" s="218"/>
      <c r="R130" s="218"/>
      <c r="S130" s="218"/>
      <c r="T130" s="218"/>
      <c r="U130" s="218"/>
      <c r="V130" s="218"/>
      <c r="W130" s="218"/>
      <c r="X130" s="218"/>
      <c r="Y130" s="218"/>
      <c r="Z130" s="218"/>
      <c r="AA130" s="218"/>
    </row>
    <row r="131" spans="1:27" ht="384.75" customHeight="1" thickBot="1">
      <c r="A131" s="542">
        <v>26</v>
      </c>
      <c r="B131" s="113" t="s">
        <v>387</v>
      </c>
      <c r="C131" s="190">
        <v>168000</v>
      </c>
      <c r="D131" s="191">
        <v>168000</v>
      </c>
      <c r="E131" s="168" t="s">
        <v>198</v>
      </c>
      <c r="F131" s="177" t="s">
        <v>58</v>
      </c>
      <c r="G131" s="184" t="s">
        <v>288</v>
      </c>
      <c r="H131" s="184" t="s">
        <v>284</v>
      </c>
      <c r="I131" s="185" t="s">
        <v>179</v>
      </c>
      <c r="J131" s="189" t="s">
        <v>159</v>
      </c>
      <c r="K131" s="436">
        <v>201180</v>
      </c>
      <c r="L131" s="218"/>
      <c r="M131" s="218"/>
      <c r="N131" s="218"/>
      <c r="O131" s="218"/>
      <c r="P131" s="218"/>
      <c r="Q131" s="218"/>
      <c r="R131" s="218"/>
      <c r="S131" s="218"/>
      <c r="T131" s="218"/>
      <c r="U131" s="218"/>
      <c r="V131" s="218"/>
      <c r="W131" s="218"/>
      <c r="X131" s="218"/>
      <c r="Y131" s="218"/>
      <c r="Z131" s="218"/>
      <c r="AA131" s="218"/>
    </row>
    <row r="132" spans="1:27" ht="33.75" customHeight="1" thickBot="1">
      <c r="A132" s="543"/>
      <c r="B132" s="130" t="s">
        <v>148</v>
      </c>
      <c r="C132" s="606" t="s">
        <v>136</v>
      </c>
      <c r="D132" s="607"/>
      <c r="E132" s="607"/>
      <c r="F132" s="607"/>
      <c r="G132" s="607"/>
      <c r="H132" s="607"/>
      <c r="I132" s="607"/>
      <c r="J132" s="607"/>
      <c r="K132" s="248"/>
      <c r="L132" s="218"/>
      <c r="M132" s="218"/>
      <c r="N132" s="218"/>
      <c r="O132" s="218"/>
      <c r="P132" s="218"/>
      <c r="Q132" s="218"/>
      <c r="R132" s="218"/>
      <c r="S132" s="218"/>
      <c r="T132" s="218"/>
      <c r="U132" s="218"/>
      <c r="V132" s="218"/>
      <c r="W132" s="218"/>
      <c r="X132" s="218"/>
      <c r="Y132" s="218"/>
      <c r="Z132" s="218"/>
      <c r="AA132" s="218"/>
    </row>
    <row r="133" spans="1:27" ht="150.75" customHeight="1" thickBot="1">
      <c r="A133" s="311">
        <v>27</v>
      </c>
      <c r="B133" s="132" t="s">
        <v>334</v>
      </c>
      <c r="C133" s="190">
        <v>28366</v>
      </c>
      <c r="D133" s="191">
        <v>28366</v>
      </c>
      <c r="E133" s="168" t="s">
        <v>198</v>
      </c>
      <c r="F133" s="177" t="s">
        <v>58</v>
      </c>
      <c r="G133" s="184" t="s">
        <v>288</v>
      </c>
      <c r="H133" s="184" t="s">
        <v>284</v>
      </c>
      <c r="I133" s="185" t="s">
        <v>179</v>
      </c>
      <c r="J133" s="168" t="s">
        <v>160</v>
      </c>
      <c r="K133" s="439">
        <v>34040</v>
      </c>
      <c r="L133" s="218"/>
      <c r="M133" s="218"/>
      <c r="N133" s="218"/>
      <c r="O133" s="218"/>
      <c r="P133" s="218"/>
      <c r="Q133" s="218"/>
      <c r="R133" s="218"/>
      <c r="S133" s="218"/>
      <c r="T133" s="218"/>
      <c r="U133" s="218"/>
      <c r="V133" s="218"/>
      <c r="W133" s="218"/>
      <c r="X133" s="218"/>
      <c r="Y133" s="218"/>
      <c r="Z133" s="218"/>
      <c r="AA133" s="218"/>
    </row>
    <row r="134" spans="1:27" ht="30.75" customHeight="1" thickBot="1">
      <c r="A134" s="311"/>
      <c r="B134" s="130" t="s">
        <v>148</v>
      </c>
      <c r="C134" s="606" t="s">
        <v>136</v>
      </c>
      <c r="D134" s="607"/>
      <c r="E134" s="607"/>
      <c r="F134" s="607"/>
      <c r="G134" s="607"/>
      <c r="H134" s="607"/>
      <c r="I134" s="607"/>
      <c r="J134" s="607"/>
      <c r="K134" s="248"/>
      <c r="L134" s="218"/>
      <c r="M134" s="218"/>
      <c r="N134" s="218"/>
      <c r="O134" s="218"/>
      <c r="P134" s="218"/>
      <c r="Q134" s="218"/>
      <c r="R134" s="218"/>
      <c r="S134" s="218"/>
      <c r="T134" s="218"/>
      <c r="U134" s="218"/>
      <c r="V134" s="218"/>
      <c r="W134" s="218"/>
      <c r="X134" s="218"/>
      <c r="Y134" s="218"/>
      <c r="Z134" s="218"/>
      <c r="AA134" s="218"/>
    </row>
    <row r="135" spans="1:27" ht="154.5" customHeight="1" thickBot="1">
      <c r="A135" s="542">
        <v>28</v>
      </c>
      <c r="B135" s="132" t="s">
        <v>152</v>
      </c>
      <c r="C135" s="181">
        <v>25000</v>
      </c>
      <c r="D135" s="181">
        <v>25000</v>
      </c>
      <c r="E135" s="168" t="s">
        <v>153</v>
      </c>
      <c r="F135" s="177" t="s">
        <v>58</v>
      </c>
      <c r="G135" s="184" t="s">
        <v>288</v>
      </c>
      <c r="H135" s="184" t="s">
        <v>284</v>
      </c>
      <c r="I135" s="185" t="s">
        <v>179</v>
      </c>
      <c r="J135" s="168" t="s">
        <v>159</v>
      </c>
      <c r="K135" s="436">
        <v>30000</v>
      </c>
      <c r="L135" s="218"/>
      <c r="M135" s="218"/>
      <c r="N135" s="218"/>
      <c r="O135" s="218"/>
      <c r="P135" s="218"/>
      <c r="Q135" s="218"/>
      <c r="R135" s="218"/>
      <c r="S135" s="218"/>
      <c r="T135" s="218"/>
      <c r="U135" s="218"/>
      <c r="V135" s="218"/>
      <c r="W135" s="218"/>
      <c r="X135" s="218"/>
      <c r="Y135" s="218"/>
      <c r="Z135" s="218"/>
      <c r="AA135" s="218"/>
    </row>
    <row r="136" spans="1:27" ht="49.5" customHeight="1" thickBot="1">
      <c r="A136" s="543"/>
      <c r="B136" s="130" t="s">
        <v>148</v>
      </c>
      <c r="C136" s="575" t="s">
        <v>154</v>
      </c>
      <c r="D136" s="576"/>
      <c r="E136" s="576"/>
      <c r="F136" s="576"/>
      <c r="G136" s="576"/>
      <c r="H136" s="576"/>
      <c r="I136" s="576"/>
      <c r="J136" s="577"/>
      <c r="K136" s="248"/>
      <c r="L136" s="218"/>
      <c r="M136" s="218"/>
      <c r="N136" s="218"/>
      <c r="O136" s="218"/>
      <c r="P136" s="218"/>
      <c r="Q136" s="218"/>
      <c r="R136" s="218"/>
      <c r="S136" s="218"/>
      <c r="T136" s="218"/>
      <c r="U136" s="218"/>
      <c r="V136" s="218"/>
      <c r="W136" s="218"/>
      <c r="X136" s="218"/>
      <c r="Y136" s="218"/>
      <c r="Z136" s="218"/>
      <c r="AA136" s="218"/>
    </row>
    <row r="137" spans="1:27" ht="160.5" customHeight="1" thickBot="1">
      <c r="A137" s="542">
        <v>29</v>
      </c>
      <c r="B137" s="132" t="s">
        <v>152</v>
      </c>
      <c r="C137" s="181">
        <v>8333</v>
      </c>
      <c r="D137" s="181">
        <v>8333</v>
      </c>
      <c r="E137" s="168" t="s">
        <v>153</v>
      </c>
      <c r="F137" s="177" t="s">
        <v>58</v>
      </c>
      <c r="G137" s="184" t="s">
        <v>288</v>
      </c>
      <c r="H137" s="184" t="s">
        <v>284</v>
      </c>
      <c r="I137" s="185" t="s">
        <v>179</v>
      </c>
      <c r="J137" s="168" t="s">
        <v>160</v>
      </c>
      <c r="K137" s="436">
        <v>10000</v>
      </c>
      <c r="L137" s="218"/>
      <c r="M137" s="218"/>
      <c r="N137" s="218"/>
      <c r="O137" s="218"/>
      <c r="P137" s="218"/>
      <c r="Q137" s="218"/>
      <c r="R137" s="218"/>
      <c r="S137" s="218"/>
      <c r="T137" s="218"/>
      <c r="U137" s="218"/>
      <c r="V137" s="218"/>
      <c r="W137" s="218"/>
      <c r="X137" s="218"/>
      <c r="Y137" s="218"/>
      <c r="Z137" s="218"/>
      <c r="AA137" s="218"/>
    </row>
    <row r="138" spans="1:27" ht="48" customHeight="1" thickBot="1">
      <c r="A138" s="543"/>
      <c r="B138" s="130" t="s">
        <v>148</v>
      </c>
      <c r="C138" s="614" t="s">
        <v>154</v>
      </c>
      <c r="D138" s="615"/>
      <c r="E138" s="615"/>
      <c r="F138" s="615"/>
      <c r="G138" s="615"/>
      <c r="H138" s="615"/>
      <c r="I138" s="615"/>
      <c r="J138" s="616"/>
      <c r="K138" s="248"/>
      <c r="L138" s="218"/>
      <c r="M138" s="218"/>
      <c r="N138" s="218"/>
      <c r="O138" s="218"/>
      <c r="P138" s="218"/>
      <c r="Q138" s="218"/>
      <c r="R138" s="218"/>
      <c r="S138" s="218"/>
      <c r="T138" s="218"/>
      <c r="U138" s="218"/>
      <c r="V138" s="218"/>
      <c r="W138" s="218"/>
      <c r="X138" s="218"/>
      <c r="Y138" s="218"/>
      <c r="Z138" s="218"/>
      <c r="AA138" s="218"/>
    </row>
    <row r="139" spans="1:27" ht="141" customHeight="1" thickBot="1">
      <c r="A139" s="542">
        <v>30</v>
      </c>
      <c r="B139" s="114" t="s">
        <v>343</v>
      </c>
      <c r="C139" s="169">
        <v>42000</v>
      </c>
      <c r="D139" s="169">
        <v>42000</v>
      </c>
      <c r="E139" s="168" t="s">
        <v>151</v>
      </c>
      <c r="F139" s="177" t="s">
        <v>58</v>
      </c>
      <c r="G139" s="184" t="s">
        <v>128</v>
      </c>
      <c r="H139" s="184" t="s">
        <v>129</v>
      </c>
      <c r="I139" s="185" t="s">
        <v>129</v>
      </c>
      <c r="J139" s="168" t="s">
        <v>159</v>
      </c>
      <c r="K139" s="436">
        <v>50000</v>
      </c>
      <c r="L139" s="218"/>
      <c r="M139" s="218"/>
      <c r="N139" s="218"/>
      <c r="O139" s="218"/>
      <c r="P139" s="218"/>
      <c r="Q139" s="218"/>
      <c r="R139" s="218"/>
      <c r="S139" s="218"/>
      <c r="T139" s="218"/>
      <c r="U139" s="218"/>
      <c r="V139" s="218"/>
      <c r="W139" s="218"/>
      <c r="X139" s="218"/>
      <c r="Y139" s="218"/>
      <c r="Z139" s="218"/>
      <c r="AA139" s="218"/>
    </row>
    <row r="140" spans="1:27" ht="32.25" customHeight="1" thickBot="1">
      <c r="A140" s="543"/>
      <c r="B140" s="130" t="s">
        <v>148</v>
      </c>
      <c r="C140" s="614" t="s">
        <v>138</v>
      </c>
      <c r="D140" s="615"/>
      <c r="E140" s="615"/>
      <c r="F140" s="615"/>
      <c r="G140" s="615"/>
      <c r="H140" s="615"/>
      <c r="I140" s="615"/>
      <c r="J140" s="616"/>
      <c r="K140" s="248"/>
      <c r="L140" s="218"/>
      <c r="M140" s="218"/>
      <c r="N140" s="218"/>
      <c r="O140" s="218"/>
      <c r="P140" s="218"/>
      <c r="Q140" s="218"/>
      <c r="R140" s="218"/>
      <c r="S140" s="218"/>
      <c r="T140" s="218"/>
      <c r="U140" s="218"/>
      <c r="V140" s="218"/>
      <c r="W140" s="218"/>
      <c r="X140" s="218"/>
      <c r="Y140" s="218"/>
      <c r="Z140" s="218"/>
      <c r="AA140" s="218"/>
    </row>
    <row r="141" spans="1:27" ht="79.5" customHeight="1" thickBot="1">
      <c r="A141" s="542">
        <v>31</v>
      </c>
      <c r="B141" s="132" t="s">
        <v>217</v>
      </c>
      <c r="C141" s="302">
        <v>83333</v>
      </c>
      <c r="D141" s="303">
        <v>83333</v>
      </c>
      <c r="E141" s="304" t="s">
        <v>216</v>
      </c>
      <c r="F141" s="305" t="s">
        <v>58</v>
      </c>
      <c r="G141" s="306" t="s">
        <v>222</v>
      </c>
      <c r="H141" s="306" t="s">
        <v>232</v>
      </c>
      <c r="I141" s="306" t="s">
        <v>233</v>
      </c>
      <c r="J141" s="307" t="s">
        <v>204</v>
      </c>
      <c r="K141" s="442">
        <v>100000</v>
      </c>
      <c r="L141" s="218"/>
      <c r="M141" s="218"/>
      <c r="N141" s="218"/>
      <c r="O141" s="218"/>
      <c r="P141" s="218"/>
      <c r="Q141" s="218"/>
      <c r="R141" s="218"/>
      <c r="S141" s="218"/>
      <c r="T141" s="218"/>
      <c r="U141" s="218"/>
      <c r="V141" s="218"/>
      <c r="W141" s="218"/>
      <c r="X141" s="218"/>
      <c r="Y141" s="218"/>
      <c r="Z141" s="218"/>
      <c r="AA141" s="218"/>
    </row>
    <row r="142" spans="1:27" ht="33.75" customHeight="1" thickBot="1">
      <c r="A142" s="543"/>
      <c r="B142" s="130" t="s">
        <v>148</v>
      </c>
      <c r="C142" s="637" t="s">
        <v>345</v>
      </c>
      <c r="D142" s="637"/>
      <c r="E142" s="637"/>
      <c r="F142" s="637"/>
      <c r="G142" s="637"/>
      <c r="H142" s="637"/>
      <c r="I142" s="637"/>
      <c r="J142" s="637"/>
      <c r="K142" s="251"/>
      <c r="L142" s="218"/>
      <c r="M142" s="218"/>
      <c r="N142" s="218"/>
      <c r="O142" s="218"/>
      <c r="P142" s="218"/>
      <c r="Q142" s="218"/>
      <c r="R142" s="218"/>
      <c r="S142" s="218"/>
      <c r="T142" s="218"/>
      <c r="U142" s="218"/>
      <c r="V142" s="218"/>
      <c r="W142" s="218"/>
      <c r="X142" s="218"/>
      <c r="Y142" s="218"/>
      <c r="Z142" s="218"/>
      <c r="AA142" s="218"/>
    </row>
    <row r="143" spans="1:27" ht="33.75" customHeight="1" thickBot="1">
      <c r="A143" s="457"/>
      <c r="B143" s="458" t="s">
        <v>225</v>
      </c>
      <c r="C143" s="459">
        <f>SUM(C144)</f>
        <v>250000</v>
      </c>
      <c r="D143" s="459">
        <f>C143</f>
        <v>250000</v>
      </c>
      <c r="E143" s="460"/>
      <c r="F143" s="460"/>
      <c r="G143" s="460"/>
      <c r="H143" s="460"/>
      <c r="I143" s="460"/>
      <c r="J143" s="460"/>
      <c r="K143" s="461">
        <f>+K144</f>
        <v>300000</v>
      </c>
      <c r="L143" s="218"/>
      <c r="M143" s="218"/>
      <c r="N143" s="218"/>
      <c r="O143" s="218"/>
      <c r="P143" s="218"/>
      <c r="Q143" s="218"/>
      <c r="R143" s="218"/>
      <c r="S143" s="218"/>
      <c r="T143" s="218"/>
      <c r="U143" s="218"/>
      <c r="V143" s="218"/>
      <c r="W143" s="218"/>
      <c r="X143" s="218"/>
      <c r="Y143" s="218"/>
      <c r="Z143" s="218"/>
      <c r="AA143" s="218"/>
    </row>
    <row r="144" spans="1:27" ht="84.75" customHeight="1" thickBot="1">
      <c r="A144" s="542">
        <v>1</v>
      </c>
      <c r="B144" s="455" t="s">
        <v>281</v>
      </c>
      <c r="C144" s="226">
        <v>250000</v>
      </c>
      <c r="D144" s="226">
        <v>250000</v>
      </c>
      <c r="E144" s="227" t="s">
        <v>224</v>
      </c>
      <c r="F144" s="199" t="s">
        <v>58</v>
      </c>
      <c r="G144" s="153" t="s">
        <v>220</v>
      </c>
      <c r="H144" s="153" t="s">
        <v>221</v>
      </c>
      <c r="I144" s="200" t="s">
        <v>222</v>
      </c>
      <c r="J144" s="198" t="s">
        <v>204</v>
      </c>
      <c r="K144" s="456">
        <v>300000</v>
      </c>
      <c r="L144" s="218"/>
      <c r="M144" s="218"/>
      <c r="N144" s="218"/>
      <c r="O144" s="218"/>
      <c r="P144" s="218"/>
      <c r="Q144" s="218"/>
      <c r="R144" s="218"/>
      <c r="S144" s="218"/>
      <c r="T144" s="218"/>
      <c r="U144" s="218"/>
      <c r="V144" s="218"/>
      <c r="W144" s="218"/>
      <c r="X144" s="218"/>
      <c r="Y144" s="218"/>
      <c r="Z144" s="218"/>
      <c r="AA144" s="218"/>
    </row>
    <row r="145" spans="1:27" ht="48" customHeight="1" thickBot="1">
      <c r="A145" s="543"/>
      <c r="B145" s="220" t="s">
        <v>148</v>
      </c>
      <c r="C145" s="634" t="s">
        <v>223</v>
      </c>
      <c r="D145" s="635"/>
      <c r="E145" s="635"/>
      <c r="F145" s="635"/>
      <c r="G145" s="635"/>
      <c r="H145" s="635"/>
      <c r="I145" s="635"/>
      <c r="J145" s="636"/>
      <c r="K145" s="251"/>
      <c r="L145" s="218"/>
      <c r="M145" s="218"/>
      <c r="N145" s="218"/>
      <c r="O145" s="218"/>
      <c r="P145" s="218"/>
      <c r="Q145" s="218"/>
      <c r="R145" s="218"/>
      <c r="S145" s="218"/>
      <c r="T145" s="218"/>
      <c r="U145" s="218"/>
      <c r="V145" s="218"/>
      <c r="W145" s="218"/>
      <c r="X145" s="218"/>
      <c r="Y145" s="218"/>
      <c r="Z145" s="218"/>
      <c r="AA145" s="218"/>
    </row>
    <row r="146" spans="1:27" ht="24.75" customHeight="1" thickBot="1">
      <c r="A146" s="115"/>
      <c r="B146" s="116" t="s">
        <v>2</v>
      </c>
      <c r="C146" s="134">
        <f>SUM(C147+C149+C151+C153+C155+C157+C159+C161+C163+C165)</f>
        <v>850000</v>
      </c>
      <c r="D146" s="134">
        <f>SUM(D147+D149+D151+D153+D155+D157+D159+D161+D163+D165)</f>
        <v>850000</v>
      </c>
      <c r="E146" s="221"/>
      <c r="F146" s="221"/>
      <c r="G146" s="222"/>
      <c r="H146" s="223"/>
      <c r="I146" s="224"/>
      <c r="J146" s="225"/>
      <c r="K146" s="134">
        <f>SUM(K147+K149+K151+K153+K155+K157+K159+K161+K163+K165)</f>
        <v>1020000</v>
      </c>
      <c r="L146" s="218"/>
      <c r="M146" s="218"/>
      <c r="N146" s="218"/>
      <c r="O146" s="218"/>
      <c r="P146" s="218"/>
      <c r="Q146" s="218"/>
      <c r="R146" s="218"/>
      <c r="S146" s="218"/>
      <c r="T146" s="218"/>
      <c r="U146" s="218"/>
      <c r="V146" s="218"/>
      <c r="W146" s="218"/>
      <c r="X146" s="218"/>
      <c r="Y146" s="218"/>
      <c r="Z146" s="218"/>
      <c r="AA146" s="218"/>
    </row>
    <row r="147" spans="1:27" ht="66" customHeight="1" thickBot="1">
      <c r="A147" s="629" t="s">
        <v>73</v>
      </c>
      <c r="B147" s="117" t="s">
        <v>219</v>
      </c>
      <c r="C147" s="169">
        <v>25000</v>
      </c>
      <c r="D147" s="169">
        <v>25000</v>
      </c>
      <c r="E147" s="189" t="s">
        <v>244</v>
      </c>
      <c r="F147" s="20" t="s">
        <v>58</v>
      </c>
      <c r="G147" s="184" t="s">
        <v>222</v>
      </c>
      <c r="H147" s="184" t="s">
        <v>232</v>
      </c>
      <c r="I147" s="185" t="s">
        <v>233</v>
      </c>
      <c r="J147" s="198" t="s">
        <v>204</v>
      </c>
      <c r="K147" s="446">
        <v>30000</v>
      </c>
      <c r="L147" s="218"/>
      <c r="M147" s="218"/>
      <c r="N147" s="218"/>
      <c r="O147" s="218"/>
      <c r="P147" s="218"/>
      <c r="Q147" s="218"/>
      <c r="R147" s="218"/>
      <c r="S147" s="218"/>
      <c r="T147" s="218"/>
      <c r="U147" s="218"/>
      <c r="V147" s="218"/>
      <c r="W147" s="218"/>
      <c r="X147" s="218"/>
      <c r="Y147" s="218"/>
      <c r="Z147" s="218"/>
      <c r="AA147" s="218"/>
    </row>
    <row r="148" spans="1:27" ht="33.75" customHeight="1" thickBot="1">
      <c r="A148" s="630"/>
      <c r="B148" s="130" t="s">
        <v>148</v>
      </c>
      <c r="C148" s="606" t="s">
        <v>141</v>
      </c>
      <c r="D148" s="607"/>
      <c r="E148" s="607"/>
      <c r="F148" s="607"/>
      <c r="G148" s="607"/>
      <c r="H148" s="607"/>
      <c r="I148" s="607"/>
      <c r="J148" s="608"/>
      <c r="K148" s="254"/>
      <c r="L148" s="218"/>
      <c r="M148" s="218"/>
      <c r="N148" s="218"/>
      <c r="O148" s="218"/>
      <c r="P148" s="218"/>
      <c r="Q148" s="218"/>
      <c r="R148" s="218"/>
      <c r="S148" s="218"/>
      <c r="T148" s="218"/>
      <c r="U148" s="218"/>
      <c r="V148" s="218"/>
      <c r="W148" s="218"/>
      <c r="X148" s="218"/>
      <c r="Y148" s="218"/>
      <c r="Z148" s="218"/>
      <c r="AA148" s="218"/>
    </row>
    <row r="149" spans="1:27" ht="67.5" customHeight="1" thickBot="1">
      <c r="A149" s="629" t="s">
        <v>72</v>
      </c>
      <c r="B149" s="117" t="s">
        <v>219</v>
      </c>
      <c r="C149" s="187">
        <v>41667</v>
      </c>
      <c r="D149" s="187">
        <v>41667</v>
      </c>
      <c r="E149" s="189" t="s">
        <v>244</v>
      </c>
      <c r="F149" s="20" t="s">
        <v>58</v>
      </c>
      <c r="G149" s="184" t="s">
        <v>222</v>
      </c>
      <c r="H149" s="184" t="s">
        <v>232</v>
      </c>
      <c r="I149" s="185" t="s">
        <v>233</v>
      </c>
      <c r="J149" s="201" t="s">
        <v>205</v>
      </c>
      <c r="K149" s="447">
        <v>50000</v>
      </c>
      <c r="L149" s="218"/>
      <c r="M149" s="218"/>
      <c r="N149" s="218"/>
      <c r="O149" s="218"/>
      <c r="P149" s="218"/>
      <c r="Q149" s="218"/>
      <c r="R149" s="218"/>
      <c r="S149" s="218"/>
      <c r="T149" s="218"/>
      <c r="U149" s="218"/>
      <c r="V149" s="218"/>
      <c r="W149" s="218"/>
      <c r="X149" s="218"/>
      <c r="Y149" s="218"/>
      <c r="Z149" s="218"/>
      <c r="AA149" s="218"/>
    </row>
    <row r="150" spans="1:27" ht="33.75" customHeight="1" thickBot="1">
      <c r="A150" s="630"/>
      <c r="B150" s="130" t="s">
        <v>148</v>
      </c>
      <c r="C150" s="606" t="s">
        <v>141</v>
      </c>
      <c r="D150" s="607"/>
      <c r="E150" s="607"/>
      <c r="F150" s="607"/>
      <c r="G150" s="607"/>
      <c r="H150" s="607"/>
      <c r="I150" s="607"/>
      <c r="J150" s="608"/>
      <c r="K150" s="254"/>
      <c r="L150" s="218"/>
      <c r="M150" s="218"/>
      <c r="N150" s="218"/>
      <c r="O150" s="218"/>
      <c r="P150" s="218"/>
      <c r="Q150" s="218"/>
      <c r="R150" s="218"/>
      <c r="S150" s="218"/>
      <c r="T150" s="218"/>
      <c r="U150" s="218"/>
      <c r="V150" s="218"/>
      <c r="W150" s="218"/>
      <c r="X150" s="218"/>
      <c r="Y150" s="218"/>
      <c r="Z150" s="218"/>
      <c r="AA150" s="218"/>
    </row>
    <row r="151" spans="1:27" ht="63.75" customHeight="1" thickBot="1">
      <c r="A151" s="629" t="s">
        <v>74</v>
      </c>
      <c r="B151" s="237" t="s">
        <v>346</v>
      </c>
      <c r="C151" s="187">
        <v>83333</v>
      </c>
      <c r="D151" s="187">
        <v>83333</v>
      </c>
      <c r="E151" s="189" t="s">
        <v>347</v>
      </c>
      <c r="F151" s="20" t="s">
        <v>58</v>
      </c>
      <c r="G151" s="188" t="s">
        <v>253</v>
      </c>
      <c r="H151" s="188" t="s">
        <v>253</v>
      </c>
      <c r="I151" s="188" t="s">
        <v>248</v>
      </c>
      <c r="J151" s="201" t="s">
        <v>205</v>
      </c>
      <c r="K151" s="447">
        <v>100000</v>
      </c>
      <c r="L151" s="218"/>
      <c r="M151" s="218"/>
      <c r="N151" s="218"/>
      <c r="O151" s="218"/>
      <c r="P151" s="218"/>
      <c r="Q151" s="218"/>
      <c r="R151" s="218"/>
      <c r="S151" s="218"/>
      <c r="T151" s="218"/>
      <c r="U151" s="218"/>
      <c r="V151" s="218"/>
      <c r="W151" s="218"/>
      <c r="X151" s="218"/>
      <c r="Y151" s="218"/>
      <c r="Z151" s="218"/>
      <c r="AA151" s="218"/>
    </row>
    <row r="152" spans="1:27" ht="33.75" customHeight="1" thickBot="1">
      <c r="A152" s="630"/>
      <c r="B152" s="130" t="s">
        <v>148</v>
      </c>
      <c r="C152" s="606" t="s">
        <v>141</v>
      </c>
      <c r="D152" s="607"/>
      <c r="E152" s="607"/>
      <c r="F152" s="607"/>
      <c r="G152" s="607"/>
      <c r="H152" s="607"/>
      <c r="I152" s="607"/>
      <c r="J152" s="608"/>
      <c r="K152" s="254"/>
      <c r="L152" s="218"/>
      <c r="M152" s="218"/>
      <c r="N152" s="218"/>
      <c r="O152" s="218"/>
      <c r="P152" s="218"/>
      <c r="Q152" s="218"/>
      <c r="R152" s="218"/>
      <c r="S152" s="218"/>
      <c r="T152" s="218"/>
      <c r="U152" s="218"/>
      <c r="V152" s="218"/>
      <c r="W152" s="218"/>
      <c r="X152" s="218"/>
      <c r="Y152" s="218"/>
      <c r="Z152" s="218"/>
      <c r="AA152" s="218"/>
    </row>
    <row r="153" spans="1:27" ht="86.25" customHeight="1" thickBot="1">
      <c r="A153" s="542" t="s">
        <v>75</v>
      </c>
      <c r="B153" s="117" t="s">
        <v>350</v>
      </c>
      <c r="C153" s="169">
        <v>166667</v>
      </c>
      <c r="D153" s="169">
        <v>166667</v>
      </c>
      <c r="E153" s="172" t="s">
        <v>237</v>
      </c>
      <c r="F153" s="177" t="s">
        <v>58</v>
      </c>
      <c r="G153" s="184" t="s">
        <v>177</v>
      </c>
      <c r="H153" s="184" t="s">
        <v>178</v>
      </c>
      <c r="I153" s="185" t="s">
        <v>179</v>
      </c>
      <c r="J153" s="168" t="s">
        <v>159</v>
      </c>
      <c r="K153" s="446">
        <v>200000</v>
      </c>
      <c r="L153" s="218"/>
      <c r="M153" s="218"/>
      <c r="N153" s="218"/>
      <c r="O153" s="218"/>
      <c r="P153" s="218"/>
      <c r="Q153" s="218"/>
      <c r="R153" s="218"/>
      <c r="S153" s="218"/>
      <c r="T153" s="218"/>
      <c r="U153" s="218"/>
      <c r="V153" s="218"/>
      <c r="W153" s="218"/>
      <c r="X153" s="218"/>
      <c r="Y153" s="218"/>
      <c r="Z153" s="218"/>
      <c r="AA153" s="218"/>
    </row>
    <row r="154" spans="1:27" ht="36.75" customHeight="1" thickBot="1">
      <c r="A154" s="543"/>
      <c r="B154" s="130" t="s">
        <v>148</v>
      </c>
      <c r="C154" s="614" t="s">
        <v>141</v>
      </c>
      <c r="D154" s="615"/>
      <c r="E154" s="615"/>
      <c r="F154" s="615"/>
      <c r="G154" s="615"/>
      <c r="H154" s="615"/>
      <c r="I154" s="615"/>
      <c r="J154" s="616"/>
      <c r="K154" s="248"/>
      <c r="L154" s="218"/>
      <c r="M154" s="218"/>
      <c r="N154" s="218"/>
      <c r="O154" s="218"/>
      <c r="P154" s="218"/>
      <c r="Q154" s="218"/>
      <c r="R154" s="218"/>
      <c r="S154" s="218"/>
      <c r="T154" s="218"/>
      <c r="U154" s="218"/>
      <c r="V154" s="218"/>
      <c r="W154" s="218"/>
      <c r="X154" s="218"/>
      <c r="Y154" s="218"/>
      <c r="Z154" s="218"/>
      <c r="AA154" s="218"/>
    </row>
    <row r="155" spans="1:27" ht="81" customHeight="1" thickBot="1">
      <c r="A155" s="542" t="s">
        <v>76</v>
      </c>
      <c r="B155" s="117" t="s">
        <v>350</v>
      </c>
      <c r="C155" s="169">
        <v>41667</v>
      </c>
      <c r="D155" s="169">
        <v>41667</v>
      </c>
      <c r="E155" s="172" t="s">
        <v>238</v>
      </c>
      <c r="F155" s="20" t="s">
        <v>58</v>
      </c>
      <c r="G155" s="184" t="s">
        <v>177</v>
      </c>
      <c r="H155" s="184" t="s">
        <v>178</v>
      </c>
      <c r="I155" s="185" t="s">
        <v>179</v>
      </c>
      <c r="J155" s="201" t="s">
        <v>205</v>
      </c>
      <c r="K155" s="446">
        <v>50000</v>
      </c>
      <c r="L155" s="218"/>
      <c r="M155" s="218"/>
      <c r="N155" s="218"/>
      <c r="O155" s="218"/>
      <c r="P155" s="218"/>
      <c r="Q155" s="218"/>
      <c r="R155" s="218"/>
      <c r="S155" s="218"/>
      <c r="T155" s="218"/>
      <c r="U155" s="218"/>
      <c r="V155" s="218"/>
      <c r="W155" s="218"/>
      <c r="X155" s="218"/>
      <c r="Y155" s="218"/>
      <c r="Z155" s="218"/>
      <c r="AA155" s="218"/>
    </row>
    <row r="156" spans="1:27" ht="32.25" customHeight="1" thickBot="1">
      <c r="A156" s="543"/>
      <c r="B156" s="130" t="s">
        <v>148</v>
      </c>
      <c r="C156" s="606" t="s">
        <v>141</v>
      </c>
      <c r="D156" s="607"/>
      <c r="E156" s="607"/>
      <c r="F156" s="607"/>
      <c r="G156" s="607"/>
      <c r="H156" s="607"/>
      <c r="I156" s="607"/>
      <c r="J156" s="608"/>
      <c r="K156" s="248"/>
      <c r="L156" s="218"/>
      <c r="M156" s="218"/>
      <c r="N156" s="218"/>
      <c r="O156" s="218"/>
      <c r="P156" s="218"/>
      <c r="Q156" s="218"/>
      <c r="R156" s="218"/>
      <c r="S156" s="218"/>
      <c r="T156" s="218"/>
      <c r="U156" s="218"/>
      <c r="V156" s="218"/>
      <c r="W156" s="218"/>
      <c r="X156" s="218"/>
      <c r="Y156" s="218"/>
      <c r="Z156" s="218"/>
      <c r="AA156" s="218"/>
    </row>
    <row r="157" spans="1:27" ht="84.75" customHeight="1" thickBot="1">
      <c r="A157" s="542" t="s">
        <v>77</v>
      </c>
      <c r="B157" s="237" t="s">
        <v>349</v>
      </c>
      <c r="C157" s="187">
        <v>83333</v>
      </c>
      <c r="D157" s="187">
        <v>83333</v>
      </c>
      <c r="E157" s="189" t="s">
        <v>242</v>
      </c>
      <c r="F157" s="239" t="s">
        <v>58</v>
      </c>
      <c r="G157" s="215" t="s">
        <v>221</v>
      </c>
      <c r="H157" s="215" t="s">
        <v>222</v>
      </c>
      <c r="I157" s="215" t="s">
        <v>232</v>
      </c>
      <c r="J157" s="238" t="s">
        <v>159</v>
      </c>
      <c r="K157" s="447">
        <v>100000</v>
      </c>
      <c r="L157" s="218"/>
      <c r="M157" s="218"/>
      <c r="N157" s="218"/>
      <c r="O157" s="218"/>
      <c r="P157" s="218"/>
      <c r="Q157" s="218"/>
      <c r="R157" s="218"/>
      <c r="S157" s="218"/>
      <c r="T157" s="218"/>
      <c r="U157" s="218"/>
      <c r="V157" s="218"/>
      <c r="W157" s="218"/>
      <c r="X157" s="218"/>
      <c r="Y157" s="218"/>
      <c r="Z157" s="218"/>
      <c r="AA157" s="218"/>
    </row>
    <row r="158" spans="1:27" ht="35.25" customHeight="1" thickBot="1">
      <c r="A158" s="543"/>
      <c r="B158" s="130" t="s">
        <v>148</v>
      </c>
      <c r="C158" s="631" t="s">
        <v>243</v>
      </c>
      <c r="D158" s="632"/>
      <c r="E158" s="632"/>
      <c r="F158" s="632"/>
      <c r="G158" s="632"/>
      <c r="H158" s="632"/>
      <c r="I158" s="632"/>
      <c r="J158" s="633"/>
      <c r="K158" s="248"/>
      <c r="L158" s="218"/>
      <c r="M158" s="218"/>
      <c r="N158" s="218"/>
      <c r="O158" s="218"/>
      <c r="P158" s="218"/>
      <c r="Q158" s="218"/>
      <c r="R158" s="218"/>
      <c r="S158" s="218"/>
      <c r="T158" s="218"/>
      <c r="U158" s="218"/>
      <c r="V158" s="218"/>
      <c r="W158" s="218"/>
      <c r="X158" s="218"/>
      <c r="Y158" s="218"/>
      <c r="Z158" s="218"/>
      <c r="AA158" s="218"/>
    </row>
    <row r="159" spans="1:27" ht="68.25" customHeight="1" thickBot="1">
      <c r="A159" s="542" t="s">
        <v>78</v>
      </c>
      <c r="B159" s="237" t="s">
        <v>348</v>
      </c>
      <c r="C159" s="187">
        <v>50000</v>
      </c>
      <c r="D159" s="187">
        <v>50000</v>
      </c>
      <c r="E159" s="189" t="s">
        <v>242</v>
      </c>
      <c r="F159" s="239" t="s">
        <v>58</v>
      </c>
      <c r="G159" s="282" t="s">
        <v>128</v>
      </c>
      <c r="H159" s="282" t="s">
        <v>257</v>
      </c>
      <c r="I159" s="282" t="s">
        <v>256</v>
      </c>
      <c r="J159" s="201" t="s">
        <v>205</v>
      </c>
      <c r="K159" s="447">
        <v>60000</v>
      </c>
      <c r="L159" s="218"/>
      <c r="M159" s="218"/>
      <c r="N159" s="218"/>
      <c r="O159" s="218"/>
      <c r="P159" s="218"/>
      <c r="Q159" s="218"/>
      <c r="R159" s="218"/>
      <c r="S159" s="218"/>
      <c r="T159" s="218"/>
      <c r="U159" s="218"/>
      <c r="V159" s="218"/>
      <c r="W159" s="218"/>
      <c r="X159" s="218"/>
      <c r="Y159" s="218"/>
      <c r="Z159" s="218"/>
      <c r="AA159" s="218"/>
    </row>
    <row r="160" spans="1:27" ht="48" customHeight="1" thickBot="1">
      <c r="A160" s="543"/>
      <c r="B160" s="130" t="s">
        <v>148</v>
      </c>
      <c r="C160" s="631" t="s">
        <v>258</v>
      </c>
      <c r="D160" s="632"/>
      <c r="E160" s="632"/>
      <c r="F160" s="632"/>
      <c r="G160" s="632"/>
      <c r="H160" s="632"/>
      <c r="I160" s="632"/>
      <c r="J160" s="633"/>
      <c r="K160" s="248"/>
      <c r="L160" s="218"/>
      <c r="M160" s="218"/>
      <c r="N160" s="218"/>
      <c r="O160" s="218"/>
      <c r="P160" s="218"/>
      <c r="Q160" s="218"/>
      <c r="R160" s="218"/>
      <c r="S160" s="218"/>
      <c r="T160" s="218"/>
      <c r="U160" s="218"/>
      <c r="V160" s="218"/>
      <c r="W160" s="218"/>
      <c r="X160" s="218"/>
      <c r="Y160" s="218"/>
      <c r="Z160" s="218"/>
      <c r="AA160" s="218"/>
    </row>
    <row r="161" spans="1:27" ht="146.25" customHeight="1" thickBot="1">
      <c r="A161" s="542" t="s">
        <v>79</v>
      </c>
      <c r="B161" s="118" t="s">
        <v>351</v>
      </c>
      <c r="C161" s="169">
        <v>250000</v>
      </c>
      <c r="D161" s="169">
        <v>250000</v>
      </c>
      <c r="E161" s="168" t="s">
        <v>241</v>
      </c>
      <c r="F161" s="177" t="s">
        <v>58</v>
      </c>
      <c r="G161" s="184" t="s">
        <v>288</v>
      </c>
      <c r="H161" s="184" t="s">
        <v>284</v>
      </c>
      <c r="I161" s="185" t="s">
        <v>179</v>
      </c>
      <c r="J161" s="168" t="s">
        <v>159</v>
      </c>
      <c r="K161" s="446">
        <v>300000</v>
      </c>
      <c r="L161" s="218"/>
      <c r="M161" s="218"/>
      <c r="N161" s="218"/>
      <c r="O161" s="218"/>
      <c r="P161" s="218"/>
      <c r="Q161" s="218"/>
      <c r="R161" s="218"/>
      <c r="S161" s="218"/>
      <c r="T161" s="218"/>
      <c r="U161" s="218"/>
      <c r="V161" s="218"/>
      <c r="W161" s="218"/>
      <c r="X161" s="218"/>
      <c r="Y161" s="218"/>
      <c r="Z161" s="218"/>
      <c r="AA161" s="218"/>
    </row>
    <row r="162" spans="1:27" ht="36.75" customHeight="1" thickBot="1">
      <c r="A162" s="543"/>
      <c r="B162" s="130" t="s">
        <v>148</v>
      </c>
      <c r="C162" s="606" t="s">
        <v>141</v>
      </c>
      <c r="D162" s="607"/>
      <c r="E162" s="607"/>
      <c r="F162" s="607"/>
      <c r="G162" s="607"/>
      <c r="H162" s="607"/>
      <c r="I162" s="607"/>
      <c r="J162" s="608"/>
      <c r="K162" s="248"/>
      <c r="L162" s="218"/>
      <c r="M162" s="218"/>
      <c r="N162" s="218"/>
      <c r="O162" s="218"/>
      <c r="P162" s="218"/>
      <c r="Q162" s="218"/>
      <c r="R162" s="218"/>
      <c r="S162" s="218"/>
      <c r="T162" s="218"/>
      <c r="U162" s="218"/>
      <c r="V162" s="218"/>
      <c r="W162" s="218"/>
      <c r="X162" s="218"/>
      <c r="Y162" s="218"/>
      <c r="Z162" s="218"/>
      <c r="AA162" s="218"/>
    </row>
    <row r="163" spans="1:27" ht="99" customHeight="1" thickBot="1">
      <c r="A163" s="542" t="s">
        <v>80</v>
      </c>
      <c r="B163" s="118" t="s">
        <v>142</v>
      </c>
      <c r="C163" s="169">
        <v>83333</v>
      </c>
      <c r="D163" s="169">
        <v>83333</v>
      </c>
      <c r="E163" s="168" t="s">
        <v>240</v>
      </c>
      <c r="F163" s="177" t="s">
        <v>58</v>
      </c>
      <c r="G163" s="184" t="s">
        <v>288</v>
      </c>
      <c r="H163" s="184" t="s">
        <v>284</v>
      </c>
      <c r="I163" s="185" t="s">
        <v>179</v>
      </c>
      <c r="J163" s="201" t="s">
        <v>205</v>
      </c>
      <c r="K163" s="446">
        <v>100000</v>
      </c>
      <c r="L163" s="218"/>
      <c r="M163" s="218"/>
      <c r="N163" s="218"/>
      <c r="O163" s="218"/>
      <c r="P163" s="218"/>
      <c r="Q163" s="218"/>
      <c r="R163" s="218"/>
      <c r="S163" s="218"/>
      <c r="T163" s="218"/>
      <c r="U163" s="218"/>
      <c r="V163" s="218"/>
      <c r="W163" s="218"/>
      <c r="X163" s="218"/>
      <c r="Y163" s="218"/>
      <c r="Z163" s="218"/>
      <c r="AA163" s="218"/>
    </row>
    <row r="164" spans="1:27" ht="35.25" customHeight="1" thickBot="1">
      <c r="A164" s="543"/>
      <c r="B164" s="130" t="s">
        <v>148</v>
      </c>
      <c r="C164" s="606" t="s">
        <v>141</v>
      </c>
      <c r="D164" s="607"/>
      <c r="E164" s="607"/>
      <c r="F164" s="607"/>
      <c r="G164" s="607"/>
      <c r="H164" s="607"/>
      <c r="I164" s="607"/>
      <c r="J164" s="608"/>
      <c r="K164" s="248"/>
      <c r="L164" s="218"/>
      <c r="M164" s="218"/>
      <c r="N164" s="218"/>
      <c r="O164" s="218"/>
      <c r="P164" s="218"/>
      <c r="Q164" s="218"/>
      <c r="R164" s="218"/>
      <c r="S164" s="218"/>
      <c r="T164" s="218"/>
      <c r="U164" s="218"/>
      <c r="V164" s="218"/>
      <c r="W164" s="218"/>
      <c r="X164" s="218"/>
      <c r="Y164" s="218"/>
      <c r="Z164" s="218"/>
      <c r="AA164" s="218"/>
    </row>
    <row r="165" spans="1:27" ht="81.75" customHeight="1" thickBot="1">
      <c r="A165" s="542" t="s">
        <v>81</v>
      </c>
      <c r="B165" s="119" t="s">
        <v>143</v>
      </c>
      <c r="C165" s="169">
        <v>25000</v>
      </c>
      <c r="D165" s="169">
        <v>25000</v>
      </c>
      <c r="E165" s="103" t="s">
        <v>239</v>
      </c>
      <c r="F165" s="177" t="s">
        <v>58</v>
      </c>
      <c r="G165" s="184" t="s">
        <v>288</v>
      </c>
      <c r="H165" s="184" t="s">
        <v>284</v>
      </c>
      <c r="I165" s="185" t="s">
        <v>179</v>
      </c>
      <c r="J165" s="168" t="s">
        <v>159</v>
      </c>
      <c r="K165" s="446">
        <v>30000</v>
      </c>
      <c r="L165" s="218"/>
      <c r="M165" s="218"/>
      <c r="N165" s="218"/>
      <c r="O165" s="218"/>
      <c r="P165" s="218"/>
      <c r="Q165" s="218"/>
      <c r="R165" s="218"/>
      <c r="S165" s="218"/>
      <c r="T165" s="218"/>
      <c r="U165" s="218"/>
      <c r="V165" s="218"/>
      <c r="W165" s="218"/>
      <c r="X165" s="218"/>
      <c r="Y165" s="218"/>
      <c r="Z165" s="218"/>
      <c r="AA165" s="218"/>
    </row>
    <row r="166" spans="1:27" ht="35.25" customHeight="1" thickBot="1">
      <c r="A166" s="543"/>
      <c r="B166" s="130" t="s">
        <v>148</v>
      </c>
      <c r="C166" s="606" t="s">
        <v>144</v>
      </c>
      <c r="D166" s="607"/>
      <c r="E166" s="607"/>
      <c r="F166" s="607"/>
      <c r="G166" s="607"/>
      <c r="H166" s="607"/>
      <c r="I166" s="607"/>
      <c r="J166" s="608"/>
      <c r="K166" s="248"/>
      <c r="L166" s="218"/>
      <c r="M166" s="218"/>
      <c r="N166" s="218"/>
      <c r="O166" s="218"/>
      <c r="P166" s="218"/>
      <c r="Q166" s="218"/>
      <c r="R166" s="218"/>
      <c r="S166" s="218"/>
      <c r="T166" s="218"/>
      <c r="U166" s="218"/>
      <c r="V166" s="218"/>
      <c r="W166" s="218"/>
      <c r="X166" s="218"/>
      <c r="Y166" s="218"/>
      <c r="Z166" s="218"/>
      <c r="AA166" s="218"/>
    </row>
    <row r="167" spans="1:27" ht="40.5" customHeight="1" thickBot="1">
      <c r="A167" s="309"/>
      <c r="B167" s="448" t="s">
        <v>357</v>
      </c>
      <c r="C167" s="453">
        <f>C168</f>
        <v>200000</v>
      </c>
      <c r="D167" s="453">
        <f>C167</f>
        <v>200000</v>
      </c>
      <c r="E167" s="454"/>
      <c r="F167" s="454"/>
      <c r="G167" s="454"/>
      <c r="H167" s="454"/>
      <c r="I167" s="454"/>
      <c r="J167" s="454"/>
      <c r="K167" s="453">
        <f>K168</f>
        <v>240000</v>
      </c>
      <c r="L167" s="218"/>
      <c r="M167" s="218"/>
      <c r="N167" s="218"/>
      <c r="O167" s="218"/>
      <c r="P167" s="218"/>
      <c r="Q167" s="218"/>
      <c r="R167" s="218"/>
      <c r="S167" s="218"/>
      <c r="T167" s="218"/>
      <c r="U167" s="218"/>
      <c r="V167" s="218"/>
      <c r="W167" s="218"/>
      <c r="X167" s="218"/>
      <c r="Y167" s="218"/>
      <c r="Z167" s="218"/>
      <c r="AA167" s="218"/>
    </row>
    <row r="168" spans="1:27" ht="66.75" customHeight="1" thickBot="1">
      <c r="A168" s="309">
        <v>1</v>
      </c>
      <c r="B168" s="449" t="s">
        <v>358</v>
      </c>
      <c r="C168" s="197">
        <v>200000</v>
      </c>
      <c r="D168" s="197">
        <v>200000</v>
      </c>
      <c r="E168" s="451" t="s">
        <v>370</v>
      </c>
      <c r="F168" s="450" t="s">
        <v>58</v>
      </c>
      <c r="G168" s="153" t="s">
        <v>288</v>
      </c>
      <c r="H168" s="153" t="s">
        <v>284</v>
      </c>
      <c r="I168" s="200" t="s">
        <v>179</v>
      </c>
      <c r="J168" s="317" t="s">
        <v>159</v>
      </c>
      <c r="K168" s="452">
        <v>240000</v>
      </c>
      <c r="L168" s="218"/>
      <c r="M168" s="218"/>
      <c r="N168" s="218"/>
      <c r="O168" s="218"/>
      <c r="P168" s="218"/>
      <c r="Q168" s="218"/>
      <c r="R168" s="218"/>
      <c r="S168" s="218"/>
      <c r="T168" s="218"/>
      <c r="U168" s="218"/>
      <c r="V168" s="218"/>
      <c r="W168" s="218"/>
      <c r="X168" s="218"/>
      <c r="Y168" s="218"/>
      <c r="Z168" s="218"/>
      <c r="AA168" s="218"/>
    </row>
    <row r="169" spans="1:27" ht="51.75" customHeight="1" thickBot="1">
      <c r="A169" s="309"/>
      <c r="B169" s="130" t="s">
        <v>148</v>
      </c>
      <c r="C169" s="614" t="s">
        <v>371</v>
      </c>
      <c r="D169" s="615"/>
      <c r="E169" s="615"/>
      <c r="F169" s="615"/>
      <c r="G169" s="615"/>
      <c r="H169" s="615"/>
      <c r="I169" s="615"/>
      <c r="J169" s="616"/>
      <c r="K169" s="248"/>
      <c r="L169" s="218"/>
      <c r="M169" s="218"/>
      <c r="N169" s="218"/>
      <c r="O169" s="218"/>
      <c r="P169" s="218"/>
      <c r="Q169" s="218"/>
      <c r="R169" s="218"/>
      <c r="S169" s="218"/>
      <c r="T169" s="218"/>
      <c r="U169" s="218"/>
      <c r="V169" s="218"/>
      <c r="W169" s="218"/>
      <c r="X169" s="218"/>
      <c r="Y169" s="218"/>
      <c r="Z169" s="218"/>
      <c r="AA169" s="218"/>
    </row>
    <row r="170" spans="1:27" ht="29.25" customHeight="1" thickBot="1">
      <c r="A170" s="120"/>
      <c r="B170" s="121" t="s">
        <v>6</v>
      </c>
      <c r="C170" s="135">
        <f>SUM(C171+C173+C175+C177+C179+C181+C183)</f>
        <v>333334</v>
      </c>
      <c r="D170" s="135">
        <f>+C170</f>
        <v>333334</v>
      </c>
      <c r="E170" s="122"/>
      <c r="F170" s="122"/>
      <c r="G170" s="123"/>
      <c r="H170" s="124"/>
      <c r="I170" s="125"/>
      <c r="J170" s="126"/>
      <c r="K170" s="135">
        <f>SUM(K171+K173+K175+K177+K179+K181+K183)</f>
        <v>400000</v>
      </c>
      <c r="L170" s="218"/>
      <c r="M170" s="218"/>
      <c r="N170" s="218"/>
      <c r="O170" s="218"/>
      <c r="P170" s="218"/>
      <c r="Q170" s="218"/>
      <c r="R170" s="218"/>
      <c r="S170" s="218"/>
      <c r="T170" s="218"/>
      <c r="U170" s="218"/>
      <c r="V170" s="218"/>
      <c r="W170" s="218"/>
      <c r="X170" s="218"/>
      <c r="Y170" s="218"/>
      <c r="Z170" s="218"/>
      <c r="AA170" s="218"/>
    </row>
    <row r="171" spans="1:27" ht="65.25" customHeight="1" thickBot="1">
      <c r="A171" s="542">
        <v>1</v>
      </c>
      <c r="B171" s="127" t="s">
        <v>252</v>
      </c>
      <c r="C171" s="169">
        <v>125000</v>
      </c>
      <c r="D171" s="169">
        <v>125000</v>
      </c>
      <c r="E171" s="172" t="s">
        <v>251</v>
      </c>
      <c r="F171" s="20" t="s">
        <v>58</v>
      </c>
      <c r="G171" s="184" t="s">
        <v>288</v>
      </c>
      <c r="H171" s="184" t="s">
        <v>284</v>
      </c>
      <c r="I171" s="185" t="s">
        <v>179</v>
      </c>
      <c r="J171" s="240" t="s">
        <v>159</v>
      </c>
      <c r="K171" s="255">
        <v>150000</v>
      </c>
      <c r="L171" s="218"/>
      <c r="M171" s="218"/>
      <c r="N171" s="218"/>
      <c r="O171" s="218"/>
      <c r="P171" s="218"/>
      <c r="Q171" s="218"/>
      <c r="R171" s="218"/>
      <c r="S171" s="218"/>
      <c r="T171" s="218"/>
      <c r="U171" s="218"/>
      <c r="V171" s="218"/>
      <c r="W171" s="218"/>
      <c r="X171" s="218"/>
      <c r="Y171" s="218"/>
      <c r="Z171" s="218"/>
      <c r="AA171" s="218"/>
    </row>
    <row r="172" spans="1:27" ht="35.25" customHeight="1" thickBot="1">
      <c r="A172" s="543"/>
      <c r="B172" s="130" t="s">
        <v>148</v>
      </c>
      <c r="C172" s="606" t="s">
        <v>145</v>
      </c>
      <c r="D172" s="607"/>
      <c r="E172" s="607"/>
      <c r="F172" s="607"/>
      <c r="G172" s="607"/>
      <c r="H172" s="607"/>
      <c r="I172" s="607"/>
      <c r="J172" s="608"/>
      <c r="K172" s="248"/>
      <c r="L172" s="218"/>
      <c r="M172" s="218"/>
      <c r="N172" s="218"/>
      <c r="O172" s="218"/>
      <c r="P172" s="218"/>
      <c r="Q172" s="218"/>
      <c r="R172" s="218"/>
      <c r="S172" s="218"/>
      <c r="T172" s="218"/>
      <c r="U172" s="218"/>
      <c r="V172" s="218"/>
      <c r="W172" s="218"/>
      <c r="X172" s="218"/>
      <c r="Y172" s="218"/>
      <c r="Z172" s="218"/>
      <c r="AA172" s="218"/>
    </row>
    <row r="173" spans="1:27" ht="72.75" customHeight="1" thickBot="1">
      <c r="A173" s="542">
        <v>2</v>
      </c>
      <c r="B173" s="127" t="s">
        <v>252</v>
      </c>
      <c r="C173" s="187">
        <v>41667</v>
      </c>
      <c r="D173" s="187">
        <v>41667</v>
      </c>
      <c r="E173" s="172" t="s">
        <v>251</v>
      </c>
      <c r="F173" s="20" t="s">
        <v>58</v>
      </c>
      <c r="G173" s="184" t="s">
        <v>288</v>
      </c>
      <c r="H173" s="184" t="s">
        <v>284</v>
      </c>
      <c r="I173" s="185" t="s">
        <v>179</v>
      </c>
      <c r="J173" s="273" t="s">
        <v>206</v>
      </c>
      <c r="K173" s="271">
        <v>50000</v>
      </c>
      <c r="L173" s="218"/>
      <c r="M173" s="218"/>
      <c r="N173" s="218"/>
      <c r="O173" s="218"/>
      <c r="P173" s="218"/>
      <c r="Q173" s="218"/>
      <c r="R173" s="218"/>
      <c r="S173" s="218"/>
      <c r="T173" s="218"/>
      <c r="U173" s="218"/>
      <c r="V173" s="218"/>
      <c r="W173" s="218"/>
      <c r="X173" s="218"/>
      <c r="Y173" s="218"/>
      <c r="Z173" s="218"/>
      <c r="AA173" s="218"/>
    </row>
    <row r="174" spans="1:27" ht="35.25" customHeight="1" thickBot="1">
      <c r="A174" s="543"/>
      <c r="B174" s="130" t="s">
        <v>148</v>
      </c>
      <c r="C174" s="606" t="s">
        <v>145</v>
      </c>
      <c r="D174" s="607"/>
      <c r="E174" s="607"/>
      <c r="F174" s="607"/>
      <c r="G174" s="607"/>
      <c r="H174" s="607"/>
      <c r="I174" s="607"/>
      <c r="J174" s="608"/>
      <c r="K174" s="248"/>
      <c r="L174" s="218"/>
      <c r="M174" s="218"/>
      <c r="N174" s="218"/>
      <c r="O174" s="218"/>
      <c r="P174" s="218"/>
      <c r="Q174" s="218"/>
      <c r="R174" s="218"/>
      <c r="S174" s="218"/>
      <c r="T174" s="218"/>
      <c r="U174" s="218"/>
      <c r="V174" s="218"/>
      <c r="W174" s="218"/>
      <c r="X174" s="218"/>
      <c r="Y174" s="218"/>
      <c r="Z174" s="218"/>
      <c r="AA174" s="218"/>
    </row>
    <row r="175" spans="1:27" ht="76.5" customHeight="1" thickBot="1">
      <c r="A175" s="542">
        <v>3</v>
      </c>
      <c r="B175" s="270" t="s">
        <v>249</v>
      </c>
      <c r="C175" s="187">
        <v>16667</v>
      </c>
      <c r="D175" s="187">
        <v>16667</v>
      </c>
      <c r="E175" s="168" t="s">
        <v>250</v>
      </c>
      <c r="F175" s="20" t="s">
        <v>58</v>
      </c>
      <c r="G175" s="184" t="s">
        <v>288</v>
      </c>
      <c r="H175" s="184" t="s">
        <v>284</v>
      </c>
      <c r="I175" s="185" t="s">
        <v>179</v>
      </c>
      <c r="J175" s="240" t="s">
        <v>159</v>
      </c>
      <c r="K175" s="271">
        <v>20000</v>
      </c>
      <c r="L175" s="218"/>
      <c r="M175" s="218"/>
      <c r="N175" s="218"/>
      <c r="O175" s="218"/>
      <c r="P175" s="218"/>
      <c r="Q175" s="218"/>
      <c r="R175" s="218"/>
      <c r="S175" s="218"/>
      <c r="T175" s="218"/>
      <c r="U175" s="218"/>
      <c r="V175" s="218"/>
      <c r="W175" s="218"/>
      <c r="X175" s="218"/>
      <c r="Y175" s="218"/>
      <c r="Z175" s="218"/>
      <c r="AA175" s="218"/>
    </row>
    <row r="176" spans="1:27" ht="35.25" customHeight="1" thickBot="1">
      <c r="A176" s="543"/>
      <c r="B176" s="130" t="s">
        <v>148</v>
      </c>
      <c r="C176" s="606" t="s">
        <v>145</v>
      </c>
      <c r="D176" s="607"/>
      <c r="E176" s="607"/>
      <c r="F176" s="607"/>
      <c r="G176" s="607"/>
      <c r="H176" s="607"/>
      <c r="I176" s="607"/>
      <c r="J176" s="608"/>
      <c r="K176" s="248"/>
      <c r="L176" s="218"/>
      <c r="M176" s="218"/>
      <c r="N176" s="218"/>
      <c r="O176" s="218"/>
      <c r="P176" s="218"/>
      <c r="Q176" s="218"/>
      <c r="R176" s="218"/>
      <c r="S176" s="218"/>
      <c r="T176" s="218"/>
      <c r="U176" s="218"/>
      <c r="V176" s="218"/>
      <c r="W176" s="218"/>
      <c r="X176" s="218"/>
      <c r="Y176" s="218"/>
      <c r="Z176" s="218"/>
      <c r="AA176" s="218"/>
    </row>
    <row r="177" spans="1:27" ht="66.75" customHeight="1" thickBot="1">
      <c r="A177" s="311">
        <v>4</v>
      </c>
      <c r="B177" s="270" t="s">
        <v>249</v>
      </c>
      <c r="C177" s="187">
        <v>8333</v>
      </c>
      <c r="D177" s="187">
        <v>8333</v>
      </c>
      <c r="E177" s="102" t="s">
        <v>250</v>
      </c>
      <c r="F177" s="20" t="s">
        <v>58</v>
      </c>
      <c r="G177" s="184" t="s">
        <v>288</v>
      </c>
      <c r="H177" s="184" t="s">
        <v>284</v>
      </c>
      <c r="I177" s="185" t="s">
        <v>179</v>
      </c>
      <c r="J177" s="273" t="s">
        <v>206</v>
      </c>
      <c r="K177" s="271">
        <v>10000</v>
      </c>
      <c r="L177" s="218"/>
      <c r="M177" s="218"/>
      <c r="N177" s="218"/>
      <c r="O177" s="218"/>
      <c r="P177" s="218"/>
      <c r="Q177" s="218"/>
      <c r="R177" s="218"/>
      <c r="S177" s="218"/>
      <c r="T177" s="218"/>
      <c r="U177" s="218"/>
      <c r="V177" s="218"/>
      <c r="W177" s="218"/>
      <c r="X177" s="218"/>
      <c r="Y177" s="218"/>
      <c r="Z177" s="218"/>
      <c r="AA177" s="218"/>
    </row>
    <row r="178" spans="1:27" ht="35.25" customHeight="1" thickBot="1">
      <c r="A178" s="311"/>
      <c r="B178" s="130" t="s">
        <v>148</v>
      </c>
      <c r="C178" s="606" t="s">
        <v>145</v>
      </c>
      <c r="D178" s="607"/>
      <c r="E178" s="607"/>
      <c r="F178" s="607"/>
      <c r="G178" s="607"/>
      <c r="H178" s="607"/>
      <c r="I178" s="607"/>
      <c r="J178" s="608"/>
      <c r="K178" s="248"/>
      <c r="L178" s="218"/>
      <c r="M178" s="218"/>
      <c r="N178" s="218"/>
      <c r="O178" s="218"/>
      <c r="P178" s="218"/>
      <c r="Q178" s="218"/>
      <c r="R178" s="218"/>
      <c r="S178" s="218"/>
      <c r="T178" s="218"/>
      <c r="U178" s="218"/>
      <c r="V178" s="218"/>
      <c r="W178" s="218"/>
      <c r="X178" s="218"/>
      <c r="Y178" s="218"/>
      <c r="Z178" s="218"/>
      <c r="AA178" s="218"/>
    </row>
    <row r="179" spans="1:27" ht="74.25" customHeight="1" thickBot="1">
      <c r="A179" s="311">
        <v>5</v>
      </c>
      <c r="B179" s="270" t="s">
        <v>353</v>
      </c>
      <c r="C179" s="187">
        <v>41667</v>
      </c>
      <c r="D179" s="187">
        <v>41667</v>
      </c>
      <c r="E179" s="282" t="s">
        <v>354</v>
      </c>
      <c r="F179" s="20" t="s">
        <v>58</v>
      </c>
      <c r="G179" s="184" t="s">
        <v>288</v>
      </c>
      <c r="H179" s="184" t="s">
        <v>284</v>
      </c>
      <c r="I179" s="185" t="s">
        <v>179</v>
      </c>
      <c r="J179" s="240" t="s">
        <v>159</v>
      </c>
      <c r="K179" s="271">
        <v>50000</v>
      </c>
      <c r="L179" s="218"/>
      <c r="M179" s="218"/>
      <c r="N179" s="218"/>
      <c r="O179" s="218"/>
      <c r="P179" s="218"/>
      <c r="Q179" s="218"/>
      <c r="R179" s="218"/>
      <c r="S179" s="218"/>
      <c r="T179" s="218"/>
      <c r="U179" s="218"/>
      <c r="V179" s="218"/>
      <c r="W179" s="218"/>
      <c r="X179" s="218"/>
      <c r="Y179" s="218"/>
      <c r="Z179" s="218"/>
      <c r="AA179" s="218"/>
    </row>
    <row r="180" spans="1:27" ht="35.25" customHeight="1" thickBot="1">
      <c r="A180" s="311"/>
      <c r="B180" s="130" t="s">
        <v>148</v>
      </c>
      <c r="C180" s="606" t="s">
        <v>145</v>
      </c>
      <c r="D180" s="607"/>
      <c r="E180" s="607"/>
      <c r="F180" s="607"/>
      <c r="G180" s="607"/>
      <c r="H180" s="607"/>
      <c r="I180" s="607"/>
      <c r="J180" s="608"/>
      <c r="K180" s="248"/>
      <c r="L180" s="218"/>
      <c r="M180" s="218"/>
      <c r="N180" s="218"/>
      <c r="O180" s="218"/>
      <c r="P180" s="218"/>
      <c r="Q180" s="218"/>
      <c r="R180" s="218"/>
      <c r="S180" s="218"/>
      <c r="T180" s="218"/>
      <c r="U180" s="218"/>
      <c r="V180" s="218"/>
      <c r="W180" s="218"/>
      <c r="X180" s="218"/>
      <c r="Y180" s="218"/>
      <c r="Z180" s="218"/>
      <c r="AA180" s="218"/>
    </row>
    <row r="181" spans="1:27" ht="73.5" customHeight="1" thickBot="1">
      <c r="A181" s="540">
        <v>6</v>
      </c>
      <c r="B181" s="127" t="s">
        <v>125</v>
      </c>
      <c r="C181" s="169">
        <v>41667</v>
      </c>
      <c r="D181" s="169">
        <v>41667</v>
      </c>
      <c r="E181" s="103" t="s">
        <v>146</v>
      </c>
      <c r="F181" s="20" t="s">
        <v>58</v>
      </c>
      <c r="G181" s="184" t="s">
        <v>288</v>
      </c>
      <c r="H181" s="184" t="s">
        <v>284</v>
      </c>
      <c r="I181" s="185" t="s">
        <v>179</v>
      </c>
      <c r="J181" s="273" t="s">
        <v>206</v>
      </c>
      <c r="K181" s="255">
        <v>50000</v>
      </c>
      <c r="L181" s="218"/>
      <c r="M181" s="218"/>
      <c r="N181" s="218"/>
      <c r="O181" s="218"/>
      <c r="P181" s="218"/>
      <c r="Q181" s="218"/>
      <c r="R181" s="218"/>
      <c r="S181" s="218"/>
      <c r="T181" s="218"/>
      <c r="U181" s="218"/>
      <c r="V181" s="218"/>
      <c r="W181" s="218"/>
      <c r="X181" s="218"/>
      <c r="Y181" s="218"/>
      <c r="Z181" s="218"/>
      <c r="AA181" s="218"/>
    </row>
    <row r="182" spans="1:27" ht="30.75" customHeight="1" thickBot="1">
      <c r="A182" s="628"/>
      <c r="B182" s="219" t="s">
        <v>148</v>
      </c>
      <c r="C182" s="606" t="s">
        <v>147</v>
      </c>
      <c r="D182" s="607"/>
      <c r="E182" s="607"/>
      <c r="F182" s="607"/>
      <c r="G182" s="607"/>
      <c r="H182" s="607"/>
      <c r="I182" s="607"/>
      <c r="J182" s="608"/>
      <c r="K182" s="249"/>
      <c r="L182" s="218"/>
      <c r="M182" s="218"/>
      <c r="N182" s="218"/>
      <c r="O182" s="218"/>
      <c r="P182" s="218"/>
      <c r="Q182" s="218"/>
      <c r="R182" s="218"/>
      <c r="S182" s="218"/>
      <c r="T182" s="218"/>
      <c r="U182" s="218"/>
      <c r="V182" s="218"/>
      <c r="W182" s="218"/>
      <c r="X182" s="218"/>
      <c r="Y182" s="218"/>
      <c r="Z182" s="218"/>
      <c r="AA182" s="218"/>
    </row>
    <row r="183" spans="1:27" ht="64.5" customHeight="1" thickBot="1">
      <c r="A183" s="604"/>
      <c r="B183" s="127" t="s">
        <v>410</v>
      </c>
      <c r="C183" s="187">
        <v>58333</v>
      </c>
      <c r="D183" s="187">
        <v>58333</v>
      </c>
      <c r="E183" s="103" t="s">
        <v>146</v>
      </c>
      <c r="F183" s="20" t="s">
        <v>58</v>
      </c>
      <c r="G183" s="184" t="s">
        <v>288</v>
      </c>
      <c r="H183" s="184" t="s">
        <v>284</v>
      </c>
      <c r="I183" s="185" t="s">
        <v>179</v>
      </c>
      <c r="J183" s="240" t="s">
        <v>159</v>
      </c>
      <c r="K183" s="523">
        <v>70000</v>
      </c>
      <c r="L183" s="33"/>
      <c r="M183" s="33"/>
      <c r="N183" s="33"/>
      <c r="O183" s="33"/>
      <c r="P183" s="33"/>
      <c r="Q183" s="33"/>
      <c r="R183" s="33"/>
      <c r="S183" s="33"/>
      <c r="T183" s="33"/>
      <c r="U183" s="33"/>
      <c r="V183" s="33"/>
      <c r="W183" s="33"/>
      <c r="X183" s="33"/>
      <c r="Y183" s="33"/>
      <c r="Z183" s="33"/>
      <c r="AA183" s="33"/>
    </row>
    <row r="184" spans="1:27" ht="33" customHeight="1">
      <c r="A184" s="605"/>
      <c r="B184" s="219" t="s">
        <v>148</v>
      </c>
      <c r="C184" s="606" t="s">
        <v>147</v>
      </c>
      <c r="D184" s="607"/>
      <c r="E184" s="607"/>
      <c r="F184" s="607"/>
      <c r="G184" s="607"/>
      <c r="H184" s="607"/>
      <c r="I184" s="607"/>
      <c r="J184" s="608"/>
      <c r="K184" s="267"/>
      <c r="L184" s="33"/>
      <c r="M184" s="33"/>
      <c r="N184" s="33"/>
      <c r="O184" s="33"/>
      <c r="P184" s="33"/>
      <c r="Q184" s="33"/>
      <c r="R184" s="33"/>
      <c r="S184" s="33"/>
      <c r="T184" s="33"/>
      <c r="U184" s="33"/>
      <c r="V184" s="33"/>
      <c r="W184" s="33"/>
      <c r="X184" s="33"/>
      <c r="Y184" s="33"/>
      <c r="Z184" s="33"/>
      <c r="AA184" s="33"/>
    </row>
    <row r="185" spans="1:27" ht="30.75" customHeight="1" thickBot="1">
      <c r="A185" s="462"/>
      <c r="B185" s="463" t="s">
        <v>355</v>
      </c>
      <c r="C185" s="468">
        <f>+C186</f>
        <v>216667</v>
      </c>
      <c r="D185" s="468">
        <f>+C185</f>
        <v>216667</v>
      </c>
      <c r="E185" s="469"/>
      <c r="F185" s="469"/>
      <c r="G185" s="469"/>
      <c r="H185" s="469"/>
      <c r="I185" s="469"/>
      <c r="J185" s="469"/>
      <c r="K185" s="470">
        <f>+K186</f>
        <v>260000</v>
      </c>
      <c r="L185" s="33"/>
      <c r="M185" s="33"/>
      <c r="N185" s="33"/>
      <c r="O185" s="33"/>
      <c r="P185" s="33"/>
      <c r="Q185" s="33"/>
      <c r="R185" s="33"/>
      <c r="S185" s="33"/>
      <c r="T185" s="33"/>
      <c r="U185" s="33"/>
      <c r="V185" s="33"/>
      <c r="W185" s="33"/>
      <c r="X185" s="33"/>
      <c r="Y185" s="33"/>
      <c r="Z185" s="33"/>
      <c r="AA185" s="33"/>
    </row>
    <row r="186" spans="1:11" ht="79.5" customHeight="1" thickBot="1">
      <c r="A186" s="464">
        <v>1</v>
      </c>
      <c r="B186" s="465" t="s">
        <v>356</v>
      </c>
      <c r="C186" s="466">
        <v>216667</v>
      </c>
      <c r="D186" s="466">
        <v>216667</v>
      </c>
      <c r="E186" s="217" t="s">
        <v>372</v>
      </c>
      <c r="F186" s="522" t="s">
        <v>58</v>
      </c>
      <c r="G186" s="426" t="s">
        <v>288</v>
      </c>
      <c r="H186" s="426" t="s">
        <v>284</v>
      </c>
      <c r="I186" s="427" t="s">
        <v>179</v>
      </c>
      <c r="J186" s="240" t="s">
        <v>246</v>
      </c>
      <c r="K186" s="467">
        <v>260000</v>
      </c>
    </row>
    <row r="187" spans="1:11" ht="37.5" customHeight="1" thickBot="1">
      <c r="A187" s="360"/>
      <c r="B187" s="292" t="s">
        <v>148</v>
      </c>
      <c r="C187" s="614" t="s">
        <v>147</v>
      </c>
      <c r="D187" s="615"/>
      <c r="E187" s="615"/>
      <c r="F187" s="615"/>
      <c r="G187" s="615"/>
      <c r="H187" s="615"/>
      <c r="I187" s="615"/>
      <c r="J187" s="616"/>
      <c r="K187" s="218"/>
    </row>
    <row r="188" spans="2:10" ht="18" customHeight="1">
      <c r="B188" s="272"/>
      <c r="G188" s="359"/>
      <c r="H188" s="359"/>
      <c r="I188" s="359"/>
      <c r="J188" s="359"/>
    </row>
    <row r="189" spans="6:10" ht="13.5" customHeight="1">
      <c r="F189" s="202"/>
      <c r="G189" s="308"/>
      <c r="H189" s="308"/>
      <c r="I189" s="308"/>
      <c r="J189" s="308"/>
    </row>
    <row r="190" spans="1:10" ht="12.75">
      <c r="A190" s="587" t="s">
        <v>385</v>
      </c>
      <c r="B190" s="588"/>
      <c r="C190" s="588"/>
      <c r="D190" s="588"/>
      <c r="F190" s="203"/>
      <c r="G190" s="308"/>
      <c r="H190" s="308"/>
      <c r="I190" s="308"/>
      <c r="J190" s="308"/>
    </row>
    <row r="191" spans="1:9" ht="27.75" customHeight="1">
      <c r="A191" s="588"/>
      <c r="B191" s="588"/>
      <c r="C191" s="588"/>
      <c r="D191" s="588"/>
      <c r="F191" s="203"/>
      <c r="G191" s="203"/>
      <c r="H191" s="203"/>
      <c r="I191" s="203"/>
    </row>
    <row r="192" spans="6:11" ht="12.75">
      <c r="F192" s="203"/>
      <c r="G192" s="589" t="s">
        <v>386</v>
      </c>
      <c r="H192" s="590"/>
      <c r="I192" s="590"/>
      <c r="J192" s="590"/>
      <c r="K192" s="590"/>
    </row>
    <row r="193" spans="6:11" ht="12.75">
      <c r="F193" s="203"/>
      <c r="G193" s="590"/>
      <c r="H193" s="590"/>
      <c r="I193" s="590"/>
      <c r="J193" s="590"/>
      <c r="K193" s="590"/>
    </row>
    <row r="194" spans="6:11" ht="12.75">
      <c r="F194" s="203"/>
      <c r="G194" s="590"/>
      <c r="H194" s="590"/>
      <c r="I194" s="590"/>
      <c r="J194" s="590"/>
      <c r="K194" s="590"/>
    </row>
    <row r="195" spans="6:11" ht="30.75" customHeight="1">
      <c r="F195" s="203"/>
      <c r="G195" s="590"/>
      <c r="H195" s="590"/>
      <c r="I195" s="590"/>
      <c r="J195" s="590"/>
      <c r="K195" s="590"/>
    </row>
    <row r="196" spans="6:9" ht="12.75">
      <c r="F196" s="203"/>
      <c r="G196" s="203"/>
      <c r="H196" s="203"/>
      <c r="I196" s="203"/>
    </row>
    <row r="197" spans="6:9" ht="12.75">
      <c r="F197" s="203"/>
      <c r="G197" s="203"/>
      <c r="H197" s="203"/>
      <c r="I197" s="203"/>
    </row>
  </sheetData>
  <sheetProtection/>
  <mergeCells count="168">
    <mergeCell ref="A16:A17"/>
    <mergeCell ref="C17:J17"/>
    <mergeCell ref="C11:J11"/>
    <mergeCell ref="C13:J13"/>
    <mergeCell ref="C15:J15"/>
    <mergeCell ref="A10:A11"/>
    <mergeCell ref="A12:A13"/>
    <mergeCell ref="A14:A15"/>
    <mergeCell ref="G192:K195"/>
    <mergeCell ref="A49:A50"/>
    <mergeCell ref="C112:J112"/>
    <mergeCell ref="A105:A106"/>
    <mergeCell ref="C106:J106"/>
    <mergeCell ref="C120:J120"/>
    <mergeCell ref="C124:J124"/>
    <mergeCell ref="A123:A124"/>
    <mergeCell ref="A115:A116"/>
    <mergeCell ref="A24:A25"/>
    <mergeCell ref="C25:J25"/>
    <mergeCell ref="A28:A29"/>
    <mergeCell ref="C29:J29"/>
    <mergeCell ref="A53:A54"/>
    <mergeCell ref="A190:D191"/>
    <mergeCell ref="A26:A27"/>
    <mergeCell ref="C152:J152"/>
    <mergeCell ref="A57:A58"/>
    <mergeCell ref="C58:J58"/>
    <mergeCell ref="C60:J60"/>
    <mergeCell ref="C35:J35"/>
    <mergeCell ref="C42:J42"/>
    <mergeCell ref="A139:A140"/>
    <mergeCell ref="A121:A122"/>
    <mergeCell ref="C116:J116"/>
    <mergeCell ref="A173:A174"/>
    <mergeCell ref="A161:A162"/>
    <mergeCell ref="C162:J162"/>
    <mergeCell ref="A163:A164"/>
    <mergeCell ref="C158:J158"/>
    <mergeCell ref="C154:J154"/>
    <mergeCell ref="C174:J174"/>
    <mergeCell ref="A157:A158"/>
    <mergeCell ref="C64:J64"/>
    <mergeCell ref="A71:A72"/>
    <mergeCell ref="C102:J102"/>
    <mergeCell ref="A101:A102"/>
    <mergeCell ref="C122:J122"/>
    <mergeCell ref="A97:A98"/>
    <mergeCell ref="A151:A152"/>
    <mergeCell ref="A117:A118"/>
    <mergeCell ref="A111:A112"/>
    <mergeCell ref="C78:J78"/>
    <mergeCell ref="C66:J66"/>
    <mergeCell ref="A32:A33"/>
    <mergeCell ref="C68:J68"/>
    <mergeCell ref="A90:A91"/>
    <mergeCell ref="C91:J91"/>
    <mergeCell ref="C54:J54"/>
    <mergeCell ref="C56:J56"/>
    <mergeCell ref="A55:A56"/>
    <mergeCell ref="C52:J52"/>
    <mergeCell ref="A47:A48"/>
    <mergeCell ref="C48:J48"/>
    <mergeCell ref="A43:A44"/>
    <mergeCell ref="C44:J44"/>
    <mergeCell ref="C98:J98"/>
    <mergeCell ref="A65:A66"/>
    <mergeCell ref="A45:A46"/>
    <mergeCell ref="C46:J46"/>
    <mergeCell ref="A92:A93"/>
    <mergeCell ref="C132:J132"/>
    <mergeCell ref="A113:A114"/>
    <mergeCell ref="A86:A87"/>
    <mergeCell ref="A82:A83"/>
    <mergeCell ref="C118:J118"/>
    <mergeCell ref="C87:J87"/>
    <mergeCell ref="C93:J93"/>
    <mergeCell ref="C100:J100"/>
    <mergeCell ref="C96:J96"/>
    <mergeCell ref="B3:K3"/>
    <mergeCell ref="A4:K4"/>
    <mergeCell ref="F6:F7"/>
    <mergeCell ref="K6:K7"/>
    <mergeCell ref="A40:A42"/>
    <mergeCell ref="A22:A23"/>
    <mergeCell ref="C33:J33"/>
    <mergeCell ref="C27:J27"/>
    <mergeCell ref="C31:J31"/>
    <mergeCell ref="A30:A31"/>
    <mergeCell ref="A2:K2"/>
    <mergeCell ref="G6:I6"/>
    <mergeCell ref="J6:J7"/>
    <mergeCell ref="A37:A39"/>
    <mergeCell ref="C39:J39"/>
    <mergeCell ref="A5:J5"/>
    <mergeCell ref="A6:A7"/>
    <mergeCell ref="B6:B7"/>
    <mergeCell ref="C6:C7"/>
    <mergeCell ref="D6:E6"/>
    <mergeCell ref="C83:J83"/>
    <mergeCell ref="C50:J50"/>
    <mergeCell ref="A69:A70"/>
    <mergeCell ref="C70:J70"/>
    <mergeCell ref="A67:A68"/>
    <mergeCell ref="C23:J23"/>
    <mergeCell ref="A34:A35"/>
    <mergeCell ref="A61:A62"/>
    <mergeCell ref="C62:J62"/>
    <mergeCell ref="A51:A52"/>
    <mergeCell ref="C145:J145"/>
    <mergeCell ref="C142:J142"/>
    <mergeCell ref="A141:A142"/>
    <mergeCell ref="A149:A150"/>
    <mergeCell ref="C150:J150"/>
    <mergeCell ref="C80:J80"/>
    <mergeCell ref="C85:J85"/>
    <mergeCell ref="C89:J89"/>
    <mergeCell ref="A94:A96"/>
    <mergeCell ref="C130:J130"/>
    <mergeCell ref="A181:A182"/>
    <mergeCell ref="C182:J182"/>
    <mergeCell ref="A153:A154"/>
    <mergeCell ref="A155:A156"/>
    <mergeCell ref="A165:A166"/>
    <mergeCell ref="C180:J180"/>
    <mergeCell ref="C169:J169"/>
    <mergeCell ref="A171:A172"/>
    <mergeCell ref="A175:A176"/>
    <mergeCell ref="C176:J176"/>
    <mergeCell ref="C72:J72"/>
    <mergeCell ref="A73:A74"/>
    <mergeCell ref="C136:J136"/>
    <mergeCell ref="A135:A136"/>
    <mergeCell ref="C114:J114"/>
    <mergeCell ref="C138:J138"/>
    <mergeCell ref="A129:A130"/>
    <mergeCell ref="C104:J104"/>
    <mergeCell ref="A103:A104"/>
    <mergeCell ref="A127:A128"/>
    <mergeCell ref="C172:J172"/>
    <mergeCell ref="C140:J140"/>
    <mergeCell ref="A137:A138"/>
    <mergeCell ref="A131:A132"/>
    <mergeCell ref="C126:J126"/>
    <mergeCell ref="C134:J134"/>
    <mergeCell ref="A147:A148"/>
    <mergeCell ref="C166:J166"/>
    <mergeCell ref="C160:J160"/>
    <mergeCell ref="A144:A145"/>
    <mergeCell ref="A109:A110"/>
    <mergeCell ref="C128:J128"/>
    <mergeCell ref="C178:J178"/>
    <mergeCell ref="C148:J148"/>
    <mergeCell ref="C74:J74"/>
    <mergeCell ref="A75:A76"/>
    <mergeCell ref="C76:J76"/>
    <mergeCell ref="C164:J164"/>
    <mergeCell ref="C156:J156"/>
    <mergeCell ref="A159:A160"/>
    <mergeCell ref="A183:A184"/>
    <mergeCell ref="C184:J184"/>
    <mergeCell ref="C19:J19"/>
    <mergeCell ref="A18:A19"/>
    <mergeCell ref="C21:J21"/>
    <mergeCell ref="C187:J187"/>
    <mergeCell ref="A119:A120"/>
    <mergeCell ref="A107:A108"/>
    <mergeCell ref="C108:J108"/>
    <mergeCell ref="C110:J110"/>
  </mergeCells>
  <printOptions/>
  <pageMargins left="0.23" right="0.16" top="0.11" bottom="0.16" header="0.11"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Zorana</dc:creator>
  <cp:keywords/>
  <dc:description/>
  <cp:lastModifiedBy>Vladana</cp:lastModifiedBy>
  <cp:lastPrinted>2015-01-15T08:46:04Z</cp:lastPrinted>
  <dcterms:created xsi:type="dcterms:W3CDTF">2013-07-01T07:16:45Z</dcterms:created>
  <dcterms:modified xsi:type="dcterms:W3CDTF">2015-01-26T07:29:44Z</dcterms:modified>
  <cp:category/>
  <cp:version/>
  <cp:contentType/>
  <cp:contentStatus/>
</cp:coreProperties>
</file>