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<sst xmlns="http://schemas.openxmlformats.org/spreadsheetml/2006/main" count="1330" uniqueCount="427">
  <si>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</si>
  <si>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</si>
  <si>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</si>
  <si>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</si>
  <si>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</si>
  <si>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</si>
  <si>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</si>
  <si>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</si>
  <si>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</si>
  <si>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</si>
  <si>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</si>
  <si>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</si>
  <si>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</si>
  <si>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</si>
  <si>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</si>
  <si>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</si>
  <si>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</si>
  <si>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</si>
  <si>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</si>
  <si>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</si>
  <si>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</si>
  <si>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</si>
  <si>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</si>
  <si>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</si>
  <si>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</si>
  <si>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</si>
  <si>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</si>
  <si>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</si>
  <si>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</si>
  <si>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</si>
  <si>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</si>
  <si>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</si>
  <si>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</si>
  <si>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</si>
  <si>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</si>
  <si>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</si>
  <si>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</si>
  <si>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</si>
  <si>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</si>
  <si>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</si>
  <si>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</si>
  <si>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</si>
  <si>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</si>
  <si>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</si>
  <si>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</si>
  <si>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</si>
  <si>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</si>
  <si>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</si>
  <si>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</si>
  <si>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</si>
  <si>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</si>
  <si>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</si>
  <si>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</si>
  <si>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</si>
  <si>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</si>
  <si>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</si>
  <si>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</si>
  <si>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</si>
  <si>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</si>
  <si>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</si>
  <si>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</si>
  <si>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</si>
  <si>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</si>
  <si>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</si>
  <si>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</si>
  <si>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</si>
  <si>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</si>
  <si>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</si>
  <si>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</si>
  <si>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</si>
  <si>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</si>
  <si>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</si>
  <si>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</si>
  <si>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</si>
  <si>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</si>
  <si>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</si>
  <si>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</si>
  <si>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</si>
  <si>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</si>
  <si>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</si>
  <si>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</si>
  <si>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</si>
  <si>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</si>
  <si>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</si>
  <si>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</si>
  <si>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</si>
  <si>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</si>
  <si>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</si>
  <si>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</si>
  <si>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</si>
  <si>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</si>
  <si>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</si>
  <si>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</si>
  <si>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</si>
  <si>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</si>
  <si>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</si>
  <si>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</si>
  <si>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</si>
  <si>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</si>
  <si>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</si>
  <si>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</si>
  <si>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</si>
  <si>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</si>
  <si>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</si>
  <si>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</si>
  <si>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</si>
  <si>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</si>
  <si>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</si>
  <si>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</si>
  <si>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</si>
  <si>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</si>
  <si>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</si>
  <si>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</si>
  <si>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</si>
  <si>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</si>
  <si>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</si>
  <si>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</si>
  <si>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</si>
  <si>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</si>
  <si>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</si>
  <si>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</si>
  <si>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t>Планирана средства у 
буџету/фин.плану
(без ПДВ-а) 
(bez PDV-a)
(без ПДВ-а)</t>
  </si>
  <si>
    <t>01
буџет</t>
  </si>
  <si>
    <t>Превоз КУД "Бор" на Фестивале у иностранству
 ОРН: 60172000</t>
  </si>
  <si>
    <t xml:space="preserve">04
сопствени приходи </t>
  </si>
  <si>
    <t>Опрема за културу
ОРН: 31000000</t>
  </si>
  <si>
    <t xml:space="preserve">    Установа „Центар за културу општине Бор“, Моше Пијаде 1, Бор, тел/факс: 030/424-546</t>
  </si>
  <si>
    <t>e-mail: centarzakulturu@open.telekom.rs</t>
  </si>
  <si>
    <t>октобар</t>
  </si>
  <si>
    <t>новембар</t>
  </si>
  <si>
    <t>Неопходни материјал за службено возило за реализацију програма Установе;
 Процена вредности извршена је на основу цена на тржишту.</t>
  </si>
  <si>
    <t>Неопходни материјал за службено возило за реализацију програма Установе;
Процена вредности извршена је на основу цена на тржишту.</t>
  </si>
  <si>
    <r>
      <rPr>
        <b/>
        <sz val="12"/>
        <rFont val="Times New Roman"/>
        <family val="1"/>
      </rPr>
      <t>426621</t>
    </r>
    <r>
      <rPr>
        <sz val="12"/>
        <rFont val="Times New Roman"/>
        <family val="1"/>
      </rPr>
      <t xml:space="preserve">
материјал за културу</t>
    </r>
  </si>
  <si>
    <r>
      <rPr>
        <b/>
        <sz val="12"/>
        <rFont val="Times New Roman"/>
        <family val="1"/>
      </rPr>
      <t>426811</t>
    </r>
    <r>
      <rPr>
        <sz val="12"/>
        <rFont val="Times New Roman"/>
        <family val="1"/>
      </rPr>
      <t xml:space="preserve">
материјал за чишћење
</t>
    </r>
  </si>
  <si>
    <r>
      <rPr>
        <b/>
        <sz val="12"/>
        <rFont val="Times New Roman"/>
        <family val="1"/>
      </rPr>
      <t>426821</t>
    </r>
    <r>
      <rPr>
        <sz val="12"/>
        <rFont val="Times New Roman"/>
        <family val="1"/>
      </rPr>
      <t xml:space="preserve">
храна</t>
    </r>
  </si>
  <si>
    <r>
      <rPr>
        <b/>
        <sz val="12"/>
        <rFont val="Times New Roman"/>
        <family val="1"/>
      </rPr>
      <t>426822</t>
    </r>
    <r>
      <rPr>
        <sz val="12"/>
        <rFont val="Times New Roman"/>
        <family val="1"/>
      </rPr>
      <t xml:space="preserve">
пиће</t>
    </r>
  </si>
  <si>
    <t>13.</t>
  </si>
  <si>
    <t>14.</t>
  </si>
  <si>
    <t>15.</t>
  </si>
  <si>
    <t>16.</t>
  </si>
  <si>
    <t>17.</t>
  </si>
  <si>
    <r>
      <t xml:space="preserve">423221
</t>
    </r>
    <r>
      <rPr>
        <sz val="12"/>
        <rFont val="Times New Roman"/>
        <family val="1"/>
      </rPr>
      <t>Услуге
одржавања
рачунара</t>
    </r>
  </si>
  <si>
    <r>
      <t xml:space="preserve">423311
</t>
    </r>
    <r>
      <rPr>
        <sz val="12"/>
        <rFont val="Times New Roman"/>
        <family val="1"/>
      </rPr>
      <t>Услуге
образ.и усавр.
Запослених</t>
    </r>
  </si>
  <si>
    <r>
      <rPr>
        <b/>
        <sz val="12"/>
        <rFont val="Times New Roman"/>
        <family val="1"/>
      </rPr>
      <t xml:space="preserve">423419
</t>
    </r>
    <r>
      <rPr>
        <sz val="12"/>
        <rFont val="Times New Roman"/>
        <family val="1"/>
      </rPr>
      <t>остале
услуге штампања</t>
    </r>
  </si>
  <si>
    <t>Услуге рекламе на локалним 
медијима -радио и телевизија
ОРН: 79340000</t>
  </si>
  <si>
    <r>
      <rPr>
        <b/>
        <sz val="12"/>
        <rFont val="Times New Roman"/>
        <family val="1"/>
      </rPr>
      <t>423441</t>
    </r>
    <r>
      <rPr>
        <sz val="12"/>
        <rFont val="Times New Roman"/>
        <family val="1"/>
      </rPr>
      <t xml:space="preserve">
медијске услуге радија и телевизије</t>
    </r>
  </si>
  <si>
    <t>За реализацију програмских активности Установе које су предвиђене програмом рада исте; 
Процена вредности извршена је на основу цена на тржишту.</t>
  </si>
  <si>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</si>
  <si>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</si>
  <si>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</si>
  <si>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Традиционалне манифестације које су у плану рада установе и које организује иста;
 Процена вредности извршена је на основу цена на тржишту.</t>
  </si>
  <si>
    <t>18.</t>
  </si>
  <si>
    <r>
      <rPr>
        <b/>
        <sz val="12"/>
        <rFont val="Times New Roman"/>
        <family val="1"/>
      </rPr>
      <t>423599</t>
    </r>
    <r>
      <rPr>
        <sz val="12"/>
        <rFont val="Times New Roman"/>
        <family val="1"/>
      </rPr>
      <t>-
Остале 
стручне
услуге</t>
    </r>
  </si>
  <si>
    <t>19.</t>
  </si>
  <si>
    <t>20.</t>
  </si>
  <si>
    <t>Ради несметаног рада Установе; 
Процена вредности извршена је на основу цена услуга на тржишту.</t>
  </si>
  <si>
    <t>Попр. и одржавање опреме за култ. – озвучење и расвета и апарати у биоск.у и згради муз.школе на сцени и у сали и др.
ОРН: 50300000</t>
  </si>
  <si>
    <t>Oдржавање противпожарних апарата
ОРН: 50531000</t>
  </si>
  <si>
    <t>Ради сигурности запослених и посетилаца Установе;
 Процена вредности извршена је на основу цена услуга на тржишту.</t>
  </si>
  <si>
    <r>
      <rPr>
        <b/>
        <sz val="12"/>
        <rFont val="Times New Roman"/>
        <family val="1"/>
      </rPr>
      <t>512211</t>
    </r>
    <r>
      <rPr>
        <sz val="12"/>
        <rFont val="Times New Roman"/>
        <family val="1"/>
      </rPr>
      <t>-
Адм. Опрема</t>
    </r>
  </si>
  <si>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</si>
  <si>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</si>
  <si>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</si>
  <si>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</si>
  <si>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</si>
  <si>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</si>
  <si>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r>
      <rPr>
        <b/>
        <sz val="12"/>
        <rFont val="Times New Roman"/>
        <family val="1"/>
      </rPr>
      <t>424221</t>
    </r>
    <r>
      <rPr>
        <sz val="12"/>
        <rFont val="Times New Roman"/>
        <family val="1"/>
      </rPr>
      <t>-
Специјализоване услуге културе</t>
    </r>
  </si>
  <si>
    <t>22.</t>
  </si>
  <si>
    <t>23.</t>
  </si>
  <si>
    <t>Остале опште услуге
израда печата, фотографија, 
фотокопирање, укоричавање служ.материјала, нарезивање кључева, прање сл.возила и остале непоменуте услуге 
ОРН:</t>
  </si>
  <si>
    <r>
      <rPr>
        <b/>
        <sz val="12"/>
        <rFont val="Times New Roman"/>
        <family val="1"/>
      </rPr>
      <t>423911</t>
    </r>
    <r>
      <rPr>
        <sz val="12"/>
        <rFont val="Times New Roman"/>
        <family val="1"/>
      </rPr>
      <t xml:space="preserve">
Остале 
опште
услуге</t>
    </r>
  </si>
  <si>
    <t xml:space="preserve">Неопходне услуге за функционисање Установе и реал. програмских садржаја и административних послова.
 Процена вредности извршена је на основу цена услуга на тржишту.
</t>
  </si>
  <si>
    <t>Услуге извођења струје за манифестације Установе на отвореном
ОРН: 51112100</t>
  </si>
  <si>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</si>
  <si>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</si>
  <si>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</si>
  <si>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</si>
  <si>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</si>
  <si>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</si>
  <si>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</si>
  <si>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</si>
  <si>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Превоз КУД-а села за манифестацију „Сусрети села“ - Од планираних средстава додатна средства одобрена Одлуком о буџету износе  300.000,00                                      ОРН: 60172000</t>
  </si>
  <si>
    <t xml:space="preserve">Превоз КУД "Бор"  на манифестације, такмичења и Фестивале у земљи
ОРН: 60172000
</t>
  </si>
  <si>
    <t xml:space="preserve">Фебруар
2014.
(прва половина)
</t>
  </si>
  <si>
    <t xml:space="preserve">март
2014.
(друга половина)
</t>
  </si>
  <si>
    <t>март
(друга половина  децембар 2014.</t>
  </si>
  <si>
    <t xml:space="preserve">Превоз КУД села на манифестације, Фестивали и сабори  у Србији
12 учешћа 
ОРН: 60172000
</t>
  </si>
  <si>
    <t>Разлог и опр. набавке;  
Начин утврђ. Проц. вредн.</t>
  </si>
  <si>
    <t xml:space="preserve">Манифестације, фестивали и остало предвиђено Планом и  програмом рада Установе члан I тачка 1.,2.,3.,4.,5.,6.,7.8.,9.,10.,11 и чланом II, III i IV, ; и на основу члана6 и 8. Закона о култури ("Сл.гласник РС" бр.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
</t>
  </si>
  <si>
    <t>Учешће КУД "Бор" на Фестивалима у иностранству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</si>
  <si>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Традиционална манифестација која траје већ 53.године непрекидно и предвиђена је  чланом I тачка 9.подтачка 9.2. Плана и програма рада Установе бр.14/2013 од 27.06.2013.г. на основу Одлуке о буџету општине Бор бр. 400-194/2013-I од 18.12.2013.г.("Сл.лист општине Бор бр. 20/2013)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</si>
  <si>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Учешће КУД "Бор" на Фестивалима и такмичењима у Србији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</si>
  <si>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Учешћа КУД- села на манифестацијама, Фестивалима и Саборима предвиђеним Календаром Савеза матера Србије,   чланом I тачка 9.подтачка 9.2. Плана и програма рада Установе бр.14/2013 од 27.06.2013.г.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</si>
  <si>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t>
  </si>
  <si>
    <t>Концерти  етно, народне и остале истоврсне врсте музике у организацији и по Плану и програму рада Установе
ОРН: 92312100</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</si>
  <si>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концерат путем званичних интернет страница менаџерских кућа и агенција из Србије.</t>
  </si>
  <si>
    <t>Концерти џез,блуз, поп, рок и остале истоврсне  музике у организацији  по Плану и програму  рада Установе
ОРН: 92312100</t>
  </si>
  <si>
    <t>ЈНМВ
8
и
прег.п.
без обј
5</t>
  </si>
  <si>
    <t xml:space="preserve">Поправке женског тоалета у биоскопу "Звезда"- водовод и канализација. 
ОРН: 50760000           </t>
  </si>
  <si>
    <t xml:space="preserve">01
буџет
</t>
  </si>
  <si>
    <t xml:space="preserve">Септембар
2014.
(друга половина)
</t>
  </si>
  <si>
    <t xml:space="preserve">Новембар
2014.
(прва половина)
</t>
  </si>
  <si>
    <t>децембар 2014
(прва половина)</t>
  </si>
  <si>
    <t xml:space="preserve">Женски тоалет у биоскопу је у у лошем стању (од 1961.г. Од када постоји зграда биоскопа није улагано у поправке и одржавање истог) те је стога неопходна  поправка водовода и канализације;
Процењена вредност је утврђена на основу кретања цена наведених услуга на тржишту
</t>
  </si>
  <si>
    <t>Лепак - 1.667
Уложак коцка за папир - 667 
Каро папир - 417
сталак за селотејп - 416
Гумице - 167
Стикери - 833
Рибон - 500
Папир у боји - 833
Шихтана књига - 167
Маказе - 416
Расхефтивач - 167
Омоти за ЦД и ДВД - 416
Чаше за оловке - 416
ОРН: 30192000</t>
  </si>
  <si>
    <t>Фебруар
(прва
половина)</t>
  </si>
  <si>
    <t>фебруар
(друга 
половина)</t>
  </si>
  <si>
    <t>фебруар
децембар</t>
  </si>
  <si>
    <t>Канцeларијски материјал:
1. папир -37.500
папир за матр.шт.- 6.667
Налози за пренос - 5.000
налози за исплату - 833
уплатнице - 833
Регистратори - 10.000
фасцикле - 7.500
коверте - 5.333
признанице -417
отпремнице - 417
реверси - 417
ЦД - 1.667
ДВД - 5.833
Маркери.- 5.000
Оловке - 5.000
Хефталице - 1.667
бушилице - 1.667
Кламерице - 417
Спајалице -417
Белило - 583
Свеске - 1.667
Шпенадле - 250
Путни налози - 417
Индиго - 83
Деловодници - 833
Селотејп - 3.333
ОРН: 30192000</t>
  </si>
  <si>
    <t>Каро папир - 209
Стикери - 833
Рибон - 500
Папир у боји - 833
Омоти за ЦД и ДВД - 416
Чаше за оловке - 416
ОРН: 30192000</t>
  </si>
  <si>
    <t>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</si>
  <si>
    <t>Стручна литература за потребе запослених
1. Стручна литература за потребе Сектора администартивно финансијских послова - 57.273
2. Стручна литература за потребе КУД "Бор" - 8.182
3.Стручна литература за потребе организатора програма- 4.546
4. Стручна лиетаратура за потребе техничке службе - 4.545</t>
  </si>
  <si>
    <t xml:space="preserve">Набавка се спроводи ради обављања редовних програмских активности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t>
  </si>
  <si>
    <t>Радне униформе за запослене, а ради реализације програмских активности:
1. Мајице - 20 Х 667 = 13.340
2. Качкети - 20 Х 375 = 7.500
3. Ешарпе - 10 Х 150 = 1.500
4. Блузе - 5 Х 532 = 2.660</t>
  </si>
  <si>
    <r>
      <rPr>
        <b/>
        <sz val="12"/>
        <rFont val="Times New Roman"/>
        <family val="1"/>
      </rPr>
      <t xml:space="preserve">04
</t>
    </r>
    <r>
      <rPr>
        <sz val="12"/>
        <rFont val="Times New Roman"/>
        <family val="1"/>
      </rPr>
      <t xml:space="preserve">сопствени
 приходи
</t>
    </r>
  </si>
  <si>
    <t>Неопходни материјал за сцену на којој се реализују програми Установе и за озвучење и уградну расвету; 
Процена вредности извршена је на основу цена на тржишту.</t>
  </si>
  <si>
    <r>
      <rPr>
        <b/>
        <sz val="12"/>
        <rFont val="Times New Roman"/>
        <family val="1"/>
      </rPr>
      <t xml:space="preserve">01
</t>
    </r>
    <r>
      <rPr>
        <sz val="12"/>
        <rFont val="Times New Roman"/>
        <family val="1"/>
      </rPr>
      <t xml:space="preserve">буџет
</t>
    </r>
  </si>
  <si>
    <t>ОРН: 22000000</t>
  </si>
  <si>
    <t>Материјал за превозно средство:
1. Бензин - 47.500
2.Мазива - 833
4. Ост.мат.за прев.сред. - 1.667
ОРН: 09100000</t>
  </si>
  <si>
    <t xml:space="preserve">Матер. за културу- материјал за ликовну радионицу и драмски студио:
1. материјали за костиме за драмски студио - 8.333
2.  Маске - 2.500
3. Капе - 2.000
4. Перике - 2.500
5. Материјал за сценографију - 8.333
6. Балони - 245
7. Обућа за представе - 2.500
Материјал за ликовну радионицу:
1.Креп трака - 2.000
2.Фиксир - 167
3. Пемзла - 2.500
4. Нитроразређивач - 150
5. Четке - 833
6. Ваљак - 150
7. Скалпер - 300
8. Резач - 317
9. Рајснадле - 100
10. Оловке - 3.000
11. Дрвене боје - 380
12. Спреј боја - 467
</t>
  </si>
  <si>
    <t>13. Угљен - 833
14. Гумице - 1.000
15. Акрилне Боје - 15.667
16. Хамер папир - 500
17.Пак папир - 167
18. Угљен оловка - 1.667
19. Темпере - 15.680
20. Линолеум - 250
21. Паспарту - 1.667
22.Акрилна подлога - 964
23. Пастел оловка - 964
24.Пастел папир - 964
25. Лак за косу - 1.667
26. Емајл лак - 500
27. Корунд - 50
28. Блок 5 - 200
29. Туш - 167
30. Маркери - 167
31. Алоба - 417
32. Крпе - 583
33. Тетра платно - 360
34. Сликарска шпахтла - 1.250
35. Бајц - 208
36.Сепија у оловци - 83
37. Четкице 583 
ОРН: 22000000</t>
  </si>
  <si>
    <t>Неопходни материјал за реализацију радионица при Установи сходно плану и програму рада - тачка 6, као и сходно чл. 8. тачка 5 и 6., чл.6. тачке 12, 16 и 19. Закона о култури ("Сл.гл.РС" 72/2009).  
Процена вредности извршена је на основу цена на тржишту.</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</si>
  <si>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</si>
  <si>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 у Бору</t>
  </si>
  <si>
    <t>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22. Жице за рибање - 417
ОРН: 24000000</t>
  </si>
  <si>
    <r>
      <rPr>
        <b/>
        <sz val="12"/>
        <rFont val="Times New Roman"/>
        <family val="1"/>
      </rPr>
      <t>04</t>
    </r>
    <r>
      <rPr>
        <sz val="12"/>
        <rFont val="Times New Roman"/>
        <family val="1"/>
      </rPr>
      <t xml:space="preserve">
сопствени
приходи</t>
    </r>
  </si>
  <si>
    <r>
      <rPr>
        <b/>
        <sz val="12"/>
        <rFont val="Times New Roman"/>
        <family val="1"/>
      </rPr>
      <t xml:space="preserve">01
</t>
    </r>
    <r>
      <rPr>
        <sz val="12"/>
        <rFont val="Times New Roman"/>
        <family val="1"/>
      </rPr>
      <t xml:space="preserve">буџет
</t>
    </r>
  </si>
  <si>
    <t>Храна за манифестације и програме у организацији Установе предвиђене планом и програмом рада.
Процена вредности извршена је на основу цена на тржишту.</t>
  </si>
  <si>
    <t>Материјал -храна
1. Слатке грицкалице за коктеле - 5.833
2. Слане грицкалице за коктеле - 10.000
3. Материјал за сендвиче(хлеб, салама, качкаваљ) - 10.000
4. Сендвич пљескавице,ћевапи, роштиљ - 20.000
ОРН: 15000000</t>
  </si>
  <si>
    <r>
      <rPr>
        <b/>
        <sz val="12"/>
        <rFont val="Times New Roman"/>
        <family val="1"/>
      </rPr>
      <t>01</t>
    </r>
    <r>
      <rPr>
        <sz val="12"/>
        <rFont val="Times New Roman"/>
        <family val="1"/>
      </rPr>
      <t xml:space="preserve">-буџет
</t>
    </r>
  </si>
  <si>
    <t xml:space="preserve">Материјал -пиће
1. Кафа и нес кафа - 20.000
2. Вода негазирана - 5.833
3. Вода газирана - 5.834
4. Сок газирани - 10.000
5. Сок негазирани - 10.000
6. Чај - 833
7. Алкохолна пића - 5.000
ОРН: 15000000 </t>
  </si>
  <si>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</si>
  <si>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</si>
  <si>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</si>
  <si>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ОРН: 31000000</t>
  </si>
  <si>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13. Четке - 833
14. Фарбе и полудисперзије - 7.500
 ОРН: 31000000</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</si>
  <si>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</si>
  <si>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цена услуга  на тржишту и на основу понуде предузетника који је израдио књиговодствени програм и који га одржава 4 године
</t>
  </si>
  <si>
    <r>
      <t xml:space="preserve">423291
</t>
    </r>
    <r>
      <rPr>
        <sz val="12"/>
        <rFont val="Times New Roman"/>
        <family val="1"/>
      </rPr>
      <t>Услуге
одржавања
рачунара</t>
    </r>
  </si>
  <si>
    <t>Услуге одржавања сајта Установе
ОРН: 50312000</t>
  </si>
  <si>
    <t>Услуге одржавања рачунара и програма за књиговодство и ажурирање у складу са Законским обавезама
ОРН: 50312000</t>
  </si>
  <si>
    <t>Услуге штампања:
1.флајер и позивнице - 20.833
2. Дипломе и захвалнице - 13.750
3. Постери и плакати за програме - 58.333
4. Улазнице за салу музичке школе - 20.833
5. Биллтени, каталози, монографије, публикације, књиге и др. - 217.084
6. Коричење материјала - 2.500
ОРН: 79800000</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</si>
  <si>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</si>
  <si>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За реализацију програмских активности Установе које су предвиђене програмом рада исте,а ради маркетинг стратегије; 
Процена вредности извршена је на основу цена услуга на тржишту.</t>
  </si>
  <si>
    <t>Услуге рекламе на  
медијима -радио и телевизија
ОРН: 79340000</t>
  </si>
  <si>
    <r>
      <rPr>
        <b/>
        <sz val="12"/>
        <rFont val="Times New Roman"/>
        <family val="1"/>
      </rPr>
      <t>423621</t>
    </r>
    <r>
      <rPr>
        <sz val="12"/>
        <rFont val="Times New Roman"/>
        <family val="1"/>
      </rPr>
      <t>-
Угостите-љске
услуге</t>
    </r>
  </si>
  <si>
    <t>Репрезентација: Календари, хемијске оловке и упаљачи за наредну годину</t>
  </si>
  <si>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</si>
  <si>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</si>
  <si>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</si>
  <si>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t>Набавка је неопходна ради маркетинг стратегије Установе.
Процена вредности извршена је на основу цена на тржишту.</t>
  </si>
  <si>
    <t>За реализацију програмских активности Установе које су предвиђене програмом рада исте, а обзиром да Установа нема систематизовано радно место које је неопходно за реализацију наведене активности;
 Процена вредности извршена је на основу цена услуга на тржишту.</t>
  </si>
  <si>
    <t xml:space="preserve"> Уговор са позориштем за едукацију полазника драмског студиа</t>
  </si>
  <si>
    <t>Уговор са израду костима за позоришне представе драмског студиа Установе</t>
  </si>
  <si>
    <t xml:space="preserve">Реализација предвиђена планом и програмом рада тачка 6. и сходно члану 8. тачка 6., чл.6. тачке 12,16 и 19. Закона о култури ("Сл.гл.РС" 72/2009). 
Процењена вредност утврђена је на основу цена на тржишту за наведене услуге. </t>
  </si>
  <si>
    <t>Уговор за контролу и надзор електричних инсталација у згради биоскопа "Звезда"</t>
  </si>
  <si>
    <t xml:space="preserve">Законом о противпожарној заштити утврђена обавеза контроле електричних инсталација.
Процењена вредност утврђена је на основу цена на тржишту за наведене услуге. </t>
  </si>
  <si>
    <t>Приказивање филмова у оквиру Фестивала филмова - 2 Фестивала током године
ОРН: 92130000</t>
  </si>
  <si>
    <t>За реализацију програмских активности Установе које су предвиђене програмом рада исте а одржавају се на отвореном простору, Дани бање, БКЛ, Дочек Нове године, 1.мај и друге;
 Процена вредности извршена је на основу цена услуга на тржишту.</t>
  </si>
  <si>
    <r>
      <rPr>
        <b/>
        <sz val="12"/>
        <rFont val="Times New Roman"/>
        <family val="1"/>
      </rPr>
      <t>01</t>
    </r>
    <r>
      <rPr>
        <sz val="12"/>
        <rFont val="Times New Roman"/>
        <family val="1"/>
      </rPr>
      <t xml:space="preserve">
буџет
</t>
    </r>
  </si>
  <si>
    <t>Програм за светски дан Рома - додатна средства - 100.000 (5.000-пиће, 15.000-храна, 80.000- угоститељске услуге) и програм за Фестивал Фолклора Рома - 100.000 (5.000-пиће, 15.000-храна, 80.000- угоститељске услуге)</t>
  </si>
  <si>
    <t>Награде:
За радионице Установе, КУД "Бор" и Сектор за националне мањине (књиге, пехари, плакете, материјал за рад у радионицама и др. )</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</si>
  <si>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утврђена је увидом у цене на тржишту - у малопродајним објектима, као и на основу анализе утрошених средстава из претходне године.</t>
  </si>
  <si>
    <t>Гостовање фолклорног ансамбла за Сектор Рома
ОРН: 92312100</t>
  </si>
  <si>
    <t>Програм предвиђен чланом I тачка 4. Плана и програма рада Установе број 14/2013 од 27.06.2013.г. И на основу члана 8. тачка 7. Закона о култури (Сл.гласник РС број 72/2009).
Процена вредности извршена је на основу цена услуга на тржишту.</t>
  </si>
  <si>
    <t>Поправке и одржавање рачунарске опреме- рециклажа кертриџа 
ОРН: 50312000</t>
  </si>
  <si>
    <t>Поправке и одржавање рачунарске опреме 
ОРН: 50312000</t>
  </si>
  <si>
    <r>
      <t xml:space="preserve">04
</t>
    </r>
    <r>
      <rPr>
        <sz val="12"/>
        <rFont val="Times New Roman"/>
        <family val="1"/>
      </rPr>
      <t>сопствени приходи</t>
    </r>
  </si>
  <si>
    <t>Поправке и одржавање 
објекта - Зграде 
биоскопа "Звезда" - 
радови на крову</t>
  </si>
  <si>
    <t>Ради несметаног рада Установе и превоза озвучења за рад на терену; 
Процена вредности извршена је на основу цена услуга на тржишту.</t>
  </si>
  <si>
    <t xml:space="preserve">Опрема за саобраћај - 
приколица за службени аутомобил
</t>
  </si>
  <si>
    <r>
      <rPr>
        <b/>
        <sz val="12"/>
        <rFont val="Times New Roman"/>
        <family val="1"/>
      </rPr>
      <t>512111</t>
    </r>
    <r>
      <rPr>
        <sz val="10"/>
        <rFont val="Times New Roman"/>
        <family val="1"/>
      </rPr>
      <t xml:space="preserve">
</t>
    </r>
    <r>
      <rPr>
        <sz val="12"/>
        <rFont val="Times New Roman"/>
        <family val="1"/>
      </rPr>
      <t>аутомобили</t>
    </r>
  </si>
  <si>
    <r>
      <t xml:space="preserve">04
</t>
    </r>
    <r>
      <rPr>
        <sz val="12"/>
        <rFont val="Times New Roman"/>
        <family val="1"/>
      </rPr>
      <t>сопствени
приходи</t>
    </r>
  </si>
  <si>
    <t>24.</t>
  </si>
  <si>
    <t>25.</t>
  </si>
  <si>
    <t>26.</t>
  </si>
  <si>
    <t>27.</t>
  </si>
  <si>
    <t>28.</t>
  </si>
  <si>
    <t>29.</t>
  </si>
  <si>
    <t>30.</t>
  </si>
  <si>
    <t>Процењена
вредност
(укупно по годинама</t>
  </si>
  <si>
    <t>www.centarzakulturu.org.rs e/mail;centarzakulturu@open.telekom.rs</t>
  </si>
  <si>
    <t xml:space="preserve">Стручна литература за потребе запослених
Стручна литература за потребе организатора програма и за потребе техничке службе </t>
  </si>
  <si>
    <r>
      <rPr>
        <b/>
        <sz val="11"/>
        <rFont val="Times New Roman"/>
        <family val="1"/>
      </rPr>
      <t>426121</t>
    </r>
    <r>
      <rPr>
        <sz val="11"/>
        <rFont val="Times New Roman"/>
        <family val="1"/>
      </rPr>
      <t xml:space="preserve">
Радне 
униформе</t>
    </r>
  </si>
  <si>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</si>
  <si>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</si>
  <si>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</si>
  <si>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Канцeларијски материјал:
папир -10.750
папир за матр.шт.- 2.334
Налози за пренос - 1.500
налози за исплату - 417
уплатнице - 417
Регистратори - 1.500
фасцикле - 1.788
коверте - 1.667
признанице -209
отпремнице - 209
реверси - 209
ЦД - 1.667
ДВД - 1.833
Маркери.- 1.500
Оловке - 1.500
Хефталице - 833
бушилице - 833
Кламерице - 209
Спајалице -209
Белило - 292
Свеске - 833
Путни налози - 417
Деловодници - 833
Селотејп - 1.667
Лепак - 833
Уложак коцка за папир - 667 
ОРН: 30192000</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</si>
  <si>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</si>
  <si>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</si>
  <si>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Цветни аранжмани за програме (академије, позоришне представе, концерте, трибине, Фестивале и остале манифестације и програме у организацији Установе) и венци за погребе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</si>
  <si>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</si>
  <si>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</si>
  <si>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</si>
  <si>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</si>
  <si>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</si>
  <si>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Уговор за контролу и надзор радова у згради биоскопа "Звезда"</t>
  </si>
  <si>
    <t>31.</t>
  </si>
  <si>
    <t>Традиционална манифестација која траје већ 53.године непрекидно и предвиђена је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</si>
  <si>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 xml:space="preserve">Меморијал Слободана Божиновића - додатна средства 200.000 динара
- оркестар 160.000
- храна 20.000
- пиће 20.000
</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</si>
  <si>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и чланом 6.тачка 6. Закона о култури ("Сл.гласникаРС" број 79/2009).
Процењена вредност утврђена на основу кретања цена на тржишту.</t>
  </si>
  <si>
    <t>Услуге образовања и усавршавања запослених
за противпожарну заштиту</t>
  </si>
  <si>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</si>
  <si>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Уговор са израду сценографије  за програме Установе</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</si>
  <si>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члана I, и чланом 6.тачка 6. Закона о култури ("Сл.гласникаРС" број 79/2009).
Процењена вредност утврђена на основу кретања цена на тржишту.</t>
  </si>
  <si>
    <t>Дан матерњег језика - додатна средства
- пиће - 25.000
- Банери за поставку изложбе - 55.000
- платно за пројекцију презентације - 20.000</t>
  </si>
  <si>
    <t>Програм предвиђен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</si>
  <si>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Уговор за израду пројеката, скица објеката и Уговори  по налогу инспекцијских служби</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</si>
  <si>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је утврђена на основу кретања цена на тржишту и увидом у цене коштања гостовања фолклорних ансамбала путем званичних интернет страница агенција из Србије.</t>
  </si>
  <si>
    <t>Поправке и одржавање 
објекта - Зграде 
биоскопа "Звезда" - 
молерски радови</t>
  </si>
  <si>
    <t xml:space="preserve">Реализација сабора у селима борске општине
- петровдан фест - Оштрељ: 60.000 
- Сабор народног стваралаштва Тимочке крајине Лука: 60.000
- Сабор изворне влашке песме и игре Бучје - 60.000
- Сабор игре Слатина - 60.000
- Тројица Шарбановац - 60.000
</t>
  </si>
  <si>
    <t>Превоз за маниф. које орг.Установа и на којима учествује Установа
(рецитатори, радионице, пројекти, БКЛ, 1.мај, Дани града, Фестивали, Сабори, драмски студио за децу, такмичења по Плану и програму Установе и Сектора за националне мањине)
ОРН: 60172000</t>
  </si>
  <si>
    <t xml:space="preserve">Закуп опреме за културу- ношње за фолклорне ансамбле КУД "Бор" за наступе у земљи и иностранству </t>
  </si>
  <si>
    <t>За несметани рад КУД"Бор" обзиром да исти не поседују ношње за игре које изводе играчки ансамбли потребно је изнајмљивање истих.
Процењена вредност утврђена је на основу цена на тржишту.</t>
  </si>
  <si>
    <t>март</t>
  </si>
  <si>
    <t>април</t>
  </si>
  <si>
    <t>мај</t>
  </si>
  <si>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цена на тржишту.</t>
  </si>
  <si>
    <t>Закуп бине за програме на отвореном простору- 1.мај на борском језеру, Дани града, Дани Брестовачке бање, борско културно лето.</t>
  </si>
  <si>
    <r>
      <rPr>
        <b/>
        <sz val="12"/>
        <rFont val="Times New Roman"/>
        <family val="1"/>
      </rPr>
      <t>421626</t>
    </r>
    <r>
      <rPr>
        <sz val="12"/>
        <rFont val="Times New Roman"/>
        <family val="1"/>
      </rPr>
      <t xml:space="preserve">
Закуп 
опреме
за 
културу</t>
    </r>
  </si>
  <si>
    <t>СТАЛНИ ТРОШКОВИ
ЗАКУП ОПРЕМЕ</t>
  </si>
  <si>
    <t>Прог. у реал. Уст.који не подлежу Јавним набавкама 
балетске  представе, мјузикли, оперске представе
ОРН: 92312100</t>
  </si>
  <si>
    <t>Позоришне представе за децу и одрасле у организацији  Установе по Плану и програму рада Установе
Поз.пред.за одрасле - 8 представа - 2.700.000
Поз.пред.за децу - 3 - 300.000 
ОРН: 92312110</t>
  </si>
  <si>
    <t>Позоришне представе за децу и одрасле у организацији  Установе по Плану и програму рада Установе 
ОРН: 92312110</t>
  </si>
  <si>
    <t>Врста
посту-
пка</t>
  </si>
  <si>
    <t>СТАЛНИ ТРОШКОВИ
ТРОШКОВИ ОСИГУРАЊА</t>
  </si>
  <si>
    <t>Набавка је неопходна ради континуираног осигурања имовине Установе и предвиђеног повећања осигурања ради набавке нове опреме која је набављена током 2013 и није ушла у осигурање за ту годину.
Процена вредности је утврђена на основу претходне вредности уговора као и на основу увида у тржишне цене осигуравајућих кућа.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</si>
  <si>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</si>
  <si>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</si>
  <si>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t>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</si>
  <si>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t xml:space="preserve">Каско осигурање службеног возила </t>
  </si>
  <si>
    <r>
      <rPr>
        <b/>
        <sz val="11"/>
        <rFont val="Times New Roman"/>
        <family val="1"/>
      </rPr>
      <t>04</t>
    </r>
    <r>
      <rPr>
        <sz val="11"/>
        <rFont val="Times New Roman"/>
        <family val="1"/>
      </rPr>
      <t xml:space="preserve">
сопствени
приходи</t>
    </r>
  </si>
  <si>
    <t>јун</t>
  </si>
  <si>
    <t>јул</t>
  </si>
  <si>
    <t>август</t>
  </si>
  <si>
    <t>Набавка је неопходна ради осигурања возила услед крађе, уништења, несрећног случаја.
Процена вредности је утврђена на основу претходне вредности уговора као и на основу увида у тржишне цене осигуравајућих кућа.</t>
  </si>
  <si>
    <r>
      <t xml:space="preserve">421512
</t>
    </r>
    <r>
      <rPr>
        <sz val="12"/>
        <rFont val="Times New Roman"/>
        <family val="1"/>
      </rPr>
      <t>Осигур.</t>
    </r>
    <r>
      <rPr>
        <b/>
        <sz val="12"/>
        <rFont val="Times New Roman"/>
        <family val="1"/>
      </rPr>
      <t xml:space="preserve">
</t>
    </r>
    <r>
      <rPr>
        <sz val="12"/>
        <rFont val="Times New Roman"/>
        <family val="1"/>
      </rPr>
      <t>Возила</t>
    </r>
  </si>
  <si>
    <t>Осигурање возила приликом 
регистрације</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</si>
  <si>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t>
  </si>
  <si>
    <r>
      <t xml:space="preserve">пр.об.105.665н.об.102.884
___________
</t>
    </r>
    <r>
      <rPr>
        <b/>
        <sz val="12"/>
        <rFont val="Times New Roman"/>
        <family val="1"/>
      </rPr>
      <t>208.549</t>
    </r>
  </si>
  <si>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</si>
  <si>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</si>
  <si>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</si>
  <si>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</si>
  <si>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</si>
  <si>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</si>
  <si>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</si>
  <si>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</si>
  <si>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r>
      <rPr>
        <b/>
        <sz val="12"/>
        <rFont val="Times New Roman"/>
        <family val="1"/>
      </rPr>
      <t>425115</t>
    </r>
    <r>
      <rPr>
        <sz val="12"/>
        <rFont val="Times New Roman"/>
        <family val="1"/>
      </rPr>
      <t xml:space="preserve">
Поправке 
на крову</t>
    </r>
  </si>
  <si>
    <t>Осигурање имовине
преузете обавезе - 88.055
обавеза новог осигурања од јула 2014.г. - 85.736</t>
  </si>
  <si>
    <t>Реализација манифестације "Сусрети села 2014" - сваком селу учеснику по 45.000 динара - 10 села 45.000 = 450.000 динара
- Пиће - 100.000
-Храна - 200.000
-Гориво -150.000
- Отварање манифестације - 30.000 (10.000 -пиће; 20.000-храна)
- затварање манифестације 70.000 (20.000 - пиће; 50.000 храна)  
УКУПНО ЗА СВЕ:
- Пиће - 130.000
- Храна - 270.000
- Гориво - 150.000</t>
  </si>
  <si>
    <r>
      <t xml:space="preserve">423311
</t>
    </r>
    <r>
      <rPr>
        <sz val="12"/>
        <rFont val="Times New Roman"/>
        <family val="1"/>
      </rPr>
      <t>Услуге
образ.и усавр.
Запосл.</t>
    </r>
  </si>
  <si>
    <t>22. Жице за рибање - 417
ОРН: 24000000</t>
  </si>
  <si>
    <t xml:space="preserve">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t>
  </si>
  <si>
    <t>Материјал за превозно средство:
1. Бензин - 54.166
2.Мазива - 4.167
3.Гуме - 50.000
4. Летње гуме - 41.667
5. Ост.мат.за прев.сред. - 6.167
7. Зимска опрема - 4.167
ОРН: 09100000</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</si>
  <si>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и обавезна обука запослених за противпожарну заштиту по налогу МУП РС - сектора за ванредне ситуације одељења у Бору.
Процена вредности извршена је на основу контаката са организаторима семинара и такмичења из разних области.</t>
  </si>
  <si>
    <t>Израда шеме електричне инсталације у згради биоскопа "Звезда"</t>
  </si>
  <si>
    <t>ЈУН
(прва 
половина)</t>
  </si>
  <si>
    <t>ЈУН
(друга половина)</t>
  </si>
  <si>
    <t>ЈУЛ</t>
  </si>
  <si>
    <r>
      <rPr>
        <b/>
        <sz val="12"/>
        <rFont val="Times New Roman"/>
        <family val="1"/>
      </rPr>
      <t>01</t>
    </r>
    <r>
      <rPr>
        <sz val="12"/>
        <rFont val="Times New Roman"/>
        <family val="1"/>
      </rPr>
      <t xml:space="preserve">
буџет</t>
    </r>
  </si>
  <si>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шеме електричне инсталације.</t>
  </si>
  <si>
    <t>За реализацију програмских активности Установе које су предвиђене програмом рада исте.
 Процена вредности извршена је на основу цена услуга на тржишту.</t>
  </si>
  <si>
    <t>Израд програма обуке запослених за  противпожарну заштиту</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</si>
  <si>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програма обуке.</t>
  </si>
  <si>
    <t>ЈУН</t>
  </si>
  <si>
    <t>Јун
децембар</t>
  </si>
  <si>
    <t>За несметан рад Установе и реализацију програмских активности Установе које су предвиђене програмом рада исте, а обзиром да Установа нема систематизована радна места за одржавање хигијене два објекта;
 Процена вредности извршена је на основу цена услуга на тржишту.</t>
  </si>
  <si>
    <t xml:space="preserve">Угоститељске услуге за програме:
1.преноћишта за редитеље, кореографе, књижевнике, композиторе и остала анг. Лица која нису из Бора - 7.000
2.Вечере, коктели и освежење а за програмске активности Установе - 34.667
ОРН: 55100000
</t>
  </si>
  <si>
    <t>Уговор за израду плана евакуације за зграду биоскопа "Звезда"</t>
  </si>
  <si>
    <t>Јун
(прва
половина)</t>
  </si>
  <si>
    <t>Јун
(друга 
половина)</t>
  </si>
  <si>
    <t>Јул</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</si>
  <si>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плана евакуације.</t>
  </si>
  <si>
    <t xml:space="preserve">Попр. и одржавање опреме за култ. – oпанци за КУД "Бор"
</t>
  </si>
  <si>
    <t>Опрема за домаћинство и угоститељство</t>
  </si>
  <si>
    <r>
      <rPr>
        <b/>
        <sz val="12"/>
        <rFont val="Times New Roman"/>
        <family val="1"/>
      </rPr>
      <t>512252</t>
    </r>
    <r>
      <rPr>
        <sz val="12"/>
        <rFont val="Times New Roman"/>
        <family val="1"/>
      </rPr>
      <t xml:space="preserve">
Опрема
за дом.
И уг.</t>
    </r>
  </si>
  <si>
    <r>
      <rPr>
        <b/>
        <sz val="12"/>
        <rFont val="Times New Roman"/>
        <family val="1"/>
      </rPr>
      <t>512221</t>
    </r>
    <r>
      <rPr>
        <sz val="12"/>
        <rFont val="Times New Roman"/>
        <family val="1"/>
      </rPr>
      <t>-
Адм. Опрема</t>
    </r>
  </si>
  <si>
    <t>Административна Опрема
штампачи
ОРН: 30000000</t>
  </si>
  <si>
    <t>Административна Опрема - рачунари
ОРН: 30000000</t>
  </si>
  <si>
    <t>Административна Опрема - намештај
ОРН: 30000000</t>
  </si>
  <si>
    <t>Јун</t>
  </si>
  <si>
    <r>
      <rPr>
        <b/>
        <sz val="12"/>
        <rFont val="Times New Roman"/>
        <family val="1"/>
      </rPr>
      <t>512222</t>
    </r>
    <r>
      <rPr>
        <sz val="12"/>
        <rFont val="Times New Roman"/>
        <family val="1"/>
      </rPr>
      <t xml:space="preserve">
Адм. Опрема
</t>
    </r>
  </si>
  <si>
    <t>Концерти савремене музике  поп, рок, џез, блуз,world music и остале истоврсне  музике) у организацији  и по Плану и програму рада Установе - додатна средства 300.000 за обележавање Дана рудара (у средства од 300.000 урачунато је и дежурство хитне помоћи у износу од 10.000)
ОРН: 92312100</t>
  </si>
  <si>
    <t>Концерти  традиционалне музике (етно, народне, староградска, трубачи и остале истоврсне музике) у организацији и по Плану и програму рада Установе 
ОРН: 92312100</t>
  </si>
  <si>
    <t>Административна Опрема
рачунари
ОРН: 30000000</t>
  </si>
  <si>
    <t>Поправке и реновирање клуба КУД "Бор"</t>
  </si>
  <si>
    <r>
      <rPr>
        <b/>
        <sz val="12"/>
        <rFont val="Times New Roman"/>
        <family val="1"/>
      </rPr>
      <t>425111</t>
    </r>
    <r>
      <rPr>
        <sz val="12"/>
        <rFont val="Times New Roman"/>
        <family val="1"/>
      </rPr>
      <t xml:space="preserve">
Зидарски
радови</t>
    </r>
  </si>
  <si>
    <t>ЗГРАДЕ И ГР.
ОБЈЕКТИ</t>
  </si>
  <si>
    <r>
      <t>1</t>
    </r>
    <r>
      <rPr>
        <sz val="10"/>
        <rFont val="Arial"/>
        <family val="2"/>
      </rPr>
      <t>.</t>
    </r>
  </si>
  <si>
    <r>
      <t xml:space="preserve">423599                 </t>
    </r>
    <r>
      <rPr>
        <sz val="10"/>
        <rFont val="Arial"/>
        <family val="2"/>
      </rPr>
      <t xml:space="preserve"> Остале стручне услуге</t>
    </r>
  </si>
  <si>
    <r>
      <t xml:space="preserve">424221 </t>
    </r>
    <r>
      <rPr>
        <sz val="10"/>
        <rFont val="Arial"/>
        <family val="2"/>
      </rPr>
      <t>Специјализ. услуге</t>
    </r>
  </si>
  <si>
    <r>
      <t xml:space="preserve">424221 </t>
    </r>
    <r>
      <rPr>
        <sz val="10"/>
        <rFont val="Arial"/>
        <family val="2"/>
      </rPr>
      <t>Специјал. услуге</t>
    </r>
  </si>
  <si>
    <r>
      <t xml:space="preserve">425115
</t>
    </r>
    <r>
      <rPr>
        <sz val="10"/>
        <rFont val="Arial"/>
        <family val="2"/>
      </rPr>
      <t xml:space="preserve"> Поправке водовода и канализације</t>
    </r>
    <r>
      <rPr>
        <b/>
        <sz val="10"/>
        <rFont val="Arial"/>
        <family val="2"/>
      </rPr>
      <t xml:space="preserve">
</t>
    </r>
  </si>
  <si>
    <t>Израда пројекта и сагласност за хидрантску мрежу</t>
  </si>
  <si>
    <r>
      <rPr>
        <b/>
        <sz val="10"/>
        <rFont val="Arial"/>
        <family val="2"/>
      </rPr>
      <t>511451</t>
    </r>
    <r>
      <rPr>
        <sz val="10"/>
        <rFont val="Arial"/>
        <family val="2"/>
      </rPr>
      <t xml:space="preserve">
Пројектна
докум.</t>
    </r>
  </si>
  <si>
    <t>ЈУЛ
СЕПТЕМБАР</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</si>
  <si>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замена хидрантске мреже.</t>
  </si>
  <si>
    <t>Материјал за културу - за радионицу "Обиђимо свет":
1. Воштане боје- 625
2. Фломастери- 833
3. Колаж папир- 250
4. Лепак- 458
5. Сатенске траке- 183
6. Маказе- 833
7. Кутија белих креда- 67
8. Шљокице- 417
9. Глицерин- 250
10. 30 малих тегли са поклопцем- 500
11. Балони- 167
12.  Лепак за тапете- 425
13.  Канап- 633
ОРН: 22000000</t>
  </si>
  <si>
    <t xml:space="preserve">Матер. за културу- материјал за сцену:
1. кабле - 100м. - 3.542
2.матер.за миксету и озвуч. - 34.200
3. Стерео банане - 325
4. Моно банане - 325
5. Чинч утичнице - 360
6.Кенон мушки - 840 
7. кенон женски - 840     
8. рефлекторске сијалице -34.200,00 
9. Разни прикључци за озвучење и за сцену - 9.090
10.Слушалице - 1.200
11. Пинови - 3.200
12. Клеме - 500
13. Утичнице - 225
14. Конектори - 300 
15. Спикони - 2.280
16. Сијалице халолине -11.873
17. Флуо цеви - 8.300
18. Матер.за биоскопа
кабле 300м Х  - 38.400
</t>
  </si>
  <si>
    <r>
      <rPr>
        <b/>
        <sz val="12"/>
        <rFont val="Times New Roman"/>
        <family val="1"/>
      </rPr>
      <t xml:space="preserve">423911
</t>
    </r>
    <r>
      <rPr>
        <sz val="12"/>
        <rFont val="Times New Roman"/>
        <family val="1"/>
      </rPr>
      <t>Остале
опште услуге</t>
    </r>
  </si>
  <si>
    <t>1. Уговори о рпивременим и повременим пословима - 40.480
2. Уговор са Агенцијом за чишћење објеката - 236.667</t>
  </si>
  <si>
    <t>Обавезан технички преглед возила приликом регистрације - 2.500 и обавезан годишњи сервис службеног возила - 80.833</t>
  </si>
  <si>
    <t xml:space="preserve">Уговори о делу:
1. Уговор са стручним лицем за рад ликовне радионице - 38.880
Обрачун са нето на бруто извршен је са применом коефицијента 1,5432098 уз нормиране трошкове од 20%
</t>
  </si>
  <si>
    <t xml:space="preserve"> НАБАВКЕ НА КОЈЕ СЕ ЗАКОН НЕ ПРИМЕЊУЈЕ</t>
  </si>
  <si>
    <t>Прог. у реал. Уст.који не подлежу Јавним набавкама -концерти класичне музике 
ОРН: 92312100</t>
  </si>
  <si>
    <r>
      <t xml:space="preserve">ИЗМЕНЕ И ДОПУНЕ 
ПЛАНА  НАБАВКИ ЗА 2014. годину
</t>
    </r>
    <r>
      <rPr>
        <b/>
        <sz val="12"/>
        <rFont val="Times New Roman"/>
        <family val="1"/>
      </rPr>
      <t>Израђене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03.01.2014.г.,на основу Одлуке о измени и допуни Одлуке о буџету општине Бор за 2014.г. број 400-117/2014-I од 19.05.2014.г. ("Сл.лист општине Бор" бр. 17/2014 од 19.05.2014.г. - 1. ребаланс, на основу Одлуке о измени и допуни Одлуке о буџету општине Бор за 2014.г. број 400-191/2014-I ("службени лист општине Бор" бр. 27/2014) од 06.10.2014.г. - 2.ребаланс, а на основу Решења о измени и допуни финансијског плана за 2014.г. број 400-130/2014-III-01 од 20.05.2014.г. и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t>
    </r>
    <r>
      <rPr>
        <b/>
        <sz val="14"/>
        <rFont val="Times New Roman"/>
        <family val="1"/>
      </rPr>
      <t xml:space="preserve">
 </t>
    </r>
  </si>
  <si>
    <r>
      <t>пр.об.14.000
н.об. 42.500
___________
          5</t>
    </r>
    <r>
      <rPr>
        <b/>
        <sz val="12"/>
        <rFont val="Times New Roman"/>
        <family val="1"/>
      </rPr>
      <t>6.500</t>
    </r>
  </si>
  <si>
    <t>Осигурање запослених
преузете обавезе - 11.667
обавеза новог осигурања од јула 2014.г. - 40.476</t>
  </si>
  <si>
    <t>Услуге образовања и усавршавања запослених
Котизације за учешће на семинарима, Фестивалима, такмичењима.
1. Котизација за административно финансијски сектор 5.000
2.Котизације за такмичења и Фестивале драмског студиа - 30.833
3. Котизација за Врдник за КУД- 6.667
4. Обука запослених за противпожарну заштиту - 18.000</t>
  </si>
  <si>
    <t xml:space="preserve">1. Уговор о делу за корепетитора за КУД Бор - 15.000
2. Уговор са агенцијом за консалтинг и менаџмент за стручну оцену аутентичног извођења народног обичаја, изворног свирања и певања и изворност аутохтоног играња борског краја, а ради реализације манифестације "Сусрети села 2014" - 36.000
</t>
  </si>
  <si>
    <t>Октобар
(друга
половина)</t>
  </si>
  <si>
    <t>Новембар
(прва 
половина)</t>
  </si>
  <si>
    <t>10. јубиларни Фестивал Влашке изворне песме - учешће општине Бор
жири за Фестивал</t>
  </si>
  <si>
    <t>10. јубиларни Фестивал Влашке изворне песме - учешће општине Бор
храна за Фестивал</t>
  </si>
  <si>
    <t>10. јубиларни Фестивал Влашке изворне песме - учешће општине Бор
пиће за Фестивал</t>
  </si>
  <si>
    <t>Награде:
1. Награде за рецитаторе и улицу дечијег осмеха- 41.667 (књиге и прибор за ликовно стваралаштво)
2. Награде за "Сусрете села" - 29.167 (Пехари и плакете)
3. Награде за "Сабор игре у Слатини) - 15.476 (Пехари и плакете)
4. Награде за Фестивал Влашке песме - новчане награде - нето - 44.000 обрачун са нето на бруто извршен уз примену коефицијента  1,1904762 и нормираних трошкова од 20%
5. Плакете и пехари за Фестивал влашке песме - 23.500,00</t>
  </si>
  <si>
    <t>Број: 43-III/2014</t>
  </si>
  <si>
    <t xml:space="preserve">У Бору, 07.10.2014.г. </t>
  </si>
  <si>
    <t>Установа "Центар за културу општине Бор"
 директор
__________________________
Драган Илић</t>
  </si>
  <si>
    <t>Пројекат "Завршна свечаност 53. манифестације Сусрети села" (Учешће МКИ) за пратећи оркестар</t>
  </si>
  <si>
    <r>
      <rPr>
        <b/>
        <sz val="12"/>
        <rFont val="Times New Roman"/>
        <family val="1"/>
      </rPr>
      <t>01</t>
    </r>
    <r>
      <rPr>
        <sz val="12"/>
        <rFont val="Times New Roman"/>
        <family val="1"/>
      </rPr>
      <t xml:space="preserve">
буџет
</t>
    </r>
    <r>
      <rPr>
        <b/>
        <sz val="12"/>
        <rFont val="Times New Roman"/>
        <family val="1"/>
      </rPr>
      <t>07</t>
    </r>
    <r>
      <rPr>
        <sz val="12"/>
        <rFont val="Times New Roman"/>
        <family val="1"/>
      </rPr>
      <t xml:space="preserve">
Трансф.
Друг.нив.
власти
</t>
    </r>
  </si>
  <si>
    <t>Програм предвиђен чланом I тачка 9.подтачка 9.2. Плана и програма рада Установе бр. 14/2013 од 27.06.2013.г.и чланом 6.тачка 6. Закона о култури ("Сл.гласникаРС" број 79/2009) и на основу Уговора са МКИ број 451-01-273/2014-03 од 03.06.2014.г.
Процењена вредност утврђена на основу кретања цена на тржишту.</t>
  </si>
  <si>
    <t>Уговор са израду сценографије  за дечију позоришну представу "Краљевић Марко" у извођењу драмског студиа Установе</t>
  </si>
  <si>
    <t xml:space="preserve">Израда костима и сценографије
за дечију позоришну представу
"Краљевић Марко" </t>
  </si>
  <si>
    <r>
      <rPr>
        <b/>
        <sz val="12"/>
        <rFont val="Times New Roman"/>
        <family val="1"/>
      </rPr>
      <t>08</t>
    </r>
    <r>
      <rPr>
        <sz val="12"/>
        <rFont val="Times New Roman"/>
        <family val="1"/>
      </rPr>
      <t xml:space="preserve">
Добр.транс.
Од физ.и
правних
лица</t>
    </r>
  </si>
  <si>
    <t>У Бору, 07.10.2014.г.</t>
  </si>
</sst>
</file>

<file path=xl/styles.xml><?xml version="1.0" encoding="utf-8"?>
<styleSheet xmlns="http://schemas.openxmlformats.org/spreadsheetml/2006/main">
  <numFmts count="31">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7">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b/>
      <sz val="10"/>
      <name val="Arial"/>
      <family val="2"/>
    </font>
    <font>
      <sz val="12"/>
      <name val="Arial"/>
      <family val="2"/>
    </font>
    <font>
      <b/>
      <sz val="12"/>
      <name val="Arial"/>
      <family val="2"/>
    </font>
    <font>
      <b/>
      <sz val="14"/>
      <name val="Arial"/>
      <family val="2"/>
    </font>
    <font>
      <b/>
      <sz val="9"/>
      <name val="Arial"/>
      <family val="2"/>
    </font>
    <font>
      <b/>
      <sz val="11"/>
      <name val="Times New Roman"/>
      <family val="1"/>
    </font>
    <font>
      <sz val="16"/>
      <name val="Arial"/>
      <family val="2"/>
    </font>
    <font>
      <b/>
      <sz val="16"/>
      <name val="Arial"/>
      <family val="2"/>
    </font>
    <font>
      <b/>
      <sz val="16"/>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Arial"/>
      <family val="2"/>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Arial"/>
      <family val="2"/>
    </font>
    <font>
      <sz val="16"/>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DAEEF3"/>
        <bgColor indexed="64"/>
      </patternFill>
    </fill>
    <fill>
      <patternFill patternType="solid">
        <fgColor rgb="FFFF00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3" tint="0.799979984760284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style="thin"/>
      <right style="medium">
        <color rgb="FF000000"/>
      </right>
      <top style="thin"/>
      <bottom>
        <color indexed="63"/>
      </bottom>
    </border>
    <border>
      <left>
        <color indexed="63"/>
      </left>
      <right style="medium">
        <color rgb="FF000000"/>
      </right>
      <top style="thin"/>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style="thin"/>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style="thin"/>
    </border>
    <border>
      <left style="thin"/>
      <right>
        <color indexed="63"/>
      </right>
      <top style="medium"/>
      <bottom style="medium"/>
    </border>
    <border>
      <left style="thin"/>
      <right>
        <color indexed="63"/>
      </right>
      <top>
        <color indexed="63"/>
      </top>
      <bottom style="thin"/>
    </border>
    <border>
      <left>
        <color indexed="63"/>
      </left>
      <right style="thin"/>
      <top style="thin"/>
      <bottom style="thin"/>
    </border>
    <border>
      <left>
        <color indexed="63"/>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top>
        <color indexed="63"/>
      </top>
      <bottom>
        <color indexed="63"/>
      </bottom>
    </border>
    <border>
      <left style="medium"/>
      <right style="medium"/>
      <top>
        <color indexed="63"/>
      </top>
      <bottom style="thin"/>
    </border>
    <border>
      <left>
        <color indexed="63"/>
      </left>
      <right style="medium"/>
      <top style="medium"/>
      <bottom style="thin"/>
    </border>
    <border>
      <left>
        <color indexed="63"/>
      </left>
      <right>
        <color indexed="63"/>
      </right>
      <top style="medium"/>
      <bottom style="thin"/>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60">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3"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3" fillId="37" borderId="0" xfId="0" applyFont="1" applyFill="1" applyAlignment="1">
      <alignment horizontal="center"/>
    </xf>
    <xf numFmtId="0" fontId="12" fillId="0" borderId="0" xfId="0" applyFont="1" applyAlignment="1">
      <alignment vertical="center"/>
    </xf>
    <xf numFmtId="0" fontId="64" fillId="0" borderId="0" xfId="0" applyFont="1" applyAlignment="1">
      <alignment/>
    </xf>
    <xf numFmtId="0" fontId="12" fillId="0" borderId="0" xfId="0" applyFont="1" applyAlignment="1">
      <alignment/>
    </xf>
    <xf numFmtId="0" fontId="11" fillId="0" borderId="13" xfId="0" applyFont="1" applyBorder="1" applyAlignment="1">
      <alignment horizontal="center" vertical="center" wrapText="1"/>
    </xf>
    <xf numFmtId="0" fontId="11" fillId="38" borderId="23" xfId="0" applyFont="1" applyFill="1" applyBorder="1" applyAlignment="1">
      <alignment horizontal="justify" vertical="top" wrapText="1"/>
    </xf>
    <xf numFmtId="0" fontId="11" fillId="0" borderId="24" xfId="0" applyFont="1" applyBorder="1" applyAlignment="1">
      <alignment horizontal="center" vertical="top" wrapText="1"/>
    </xf>
    <xf numFmtId="0" fontId="11" fillId="0" borderId="25" xfId="0" applyFont="1" applyBorder="1" applyAlignment="1">
      <alignment horizontal="left" vertical="center" wrapText="1"/>
    </xf>
    <xf numFmtId="0" fontId="15" fillId="0" borderId="10" xfId="0" applyFont="1" applyBorder="1" applyAlignment="1">
      <alignment horizontal="left" vertical="top" wrapText="1"/>
    </xf>
    <xf numFmtId="0" fontId="65"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2" fillId="39" borderId="10" xfId="0" applyFont="1" applyFill="1" applyBorder="1" applyAlignment="1">
      <alignment vertical="center"/>
    </xf>
    <xf numFmtId="0" fontId="12" fillId="39" borderId="10" xfId="0" applyFont="1" applyFill="1" applyBorder="1" applyAlignment="1">
      <alignment/>
    </xf>
    <xf numFmtId="0" fontId="12" fillId="18" borderId="10" xfId="0" applyFont="1" applyFill="1" applyBorder="1" applyAlignment="1">
      <alignment vertical="center"/>
    </xf>
    <xf numFmtId="0" fontId="12" fillId="18" borderId="10" xfId="0" applyFont="1" applyFill="1" applyBorder="1" applyAlignment="1">
      <alignment/>
    </xf>
    <xf numFmtId="0" fontId="11" fillId="40" borderId="26" xfId="0" applyFont="1" applyFill="1" applyBorder="1" applyAlignment="1">
      <alignment horizontal="center" vertical="center"/>
    </xf>
    <xf numFmtId="3" fontId="14" fillId="18" borderId="10" xfId="0" applyNumberFormat="1" applyFont="1" applyFill="1" applyBorder="1" applyAlignment="1">
      <alignment/>
    </xf>
    <xf numFmtId="0" fontId="14" fillId="18" borderId="10" xfId="0" applyFont="1" applyFill="1" applyBorder="1" applyAlignment="1">
      <alignment/>
    </xf>
    <xf numFmtId="0" fontId="18" fillId="39" borderId="21" xfId="0" applyFont="1" applyFill="1" applyBorder="1" applyAlignment="1">
      <alignment/>
    </xf>
    <xf numFmtId="0" fontId="14" fillId="40" borderId="27" xfId="0" applyFont="1" applyFill="1" applyBorder="1" applyAlignment="1">
      <alignment horizontal="left" vertical="center" wrapText="1"/>
    </xf>
    <xf numFmtId="3" fontId="14" fillId="40" borderId="28" xfId="0" applyNumberFormat="1" applyFont="1" applyFill="1" applyBorder="1" applyAlignment="1">
      <alignment horizontal="right" vertical="center" wrapText="1"/>
    </xf>
    <xf numFmtId="3" fontId="14" fillId="40" borderId="28" xfId="0" applyNumberFormat="1" applyFont="1" applyFill="1" applyBorder="1" applyAlignment="1">
      <alignment horizontal="right" vertical="center"/>
    </xf>
    <xf numFmtId="0" fontId="13" fillId="39" borderId="29" xfId="0" applyFont="1" applyFill="1" applyBorder="1" applyAlignment="1">
      <alignment vertical="center"/>
    </xf>
    <xf numFmtId="0" fontId="13" fillId="18" borderId="29" xfId="0" applyFont="1" applyFill="1" applyBorder="1" applyAlignment="1">
      <alignment vertical="center"/>
    </xf>
    <xf numFmtId="0" fontId="12" fillId="39" borderId="22" xfId="0" applyFont="1" applyFill="1" applyBorder="1" applyAlignment="1">
      <alignment vertical="center"/>
    </xf>
    <xf numFmtId="0" fontId="12" fillId="39" borderId="15" xfId="0" applyFont="1" applyFill="1" applyBorder="1" applyAlignment="1">
      <alignment vertical="center"/>
    </xf>
    <xf numFmtId="0" fontId="12" fillId="39" borderId="14" xfId="0" applyFont="1" applyFill="1" applyBorder="1" applyAlignment="1">
      <alignment vertical="center"/>
    </xf>
    <xf numFmtId="0" fontId="12" fillId="18" borderId="22" xfId="0" applyFont="1" applyFill="1" applyBorder="1" applyAlignment="1">
      <alignment vertical="center"/>
    </xf>
    <xf numFmtId="0" fontId="12" fillId="18" borderId="15" xfId="0" applyFont="1" applyFill="1" applyBorder="1" applyAlignment="1">
      <alignment vertical="center"/>
    </xf>
    <xf numFmtId="0" fontId="12" fillId="18" borderId="14" xfId="0" applyFont="1" applyFill="1" applyBorder="1" applyAlignment="1">
      <alignment vertical="center"/>
    </xf>
    <xf numFmtId="0" fontId="11" fillId="0" borderId="30" xfId="0" applyFont="1" applyBorder="1" applyAlignment="1">
      <alignment horizontal="center" vertical="center"/>
    </xf>
    <xf numFmtId="3" fontId="14" fillId="39" borderId="10" xfId="0" applyNumberFormat="1" applyFont="1" applyFill="1" applyBorder="1" applyAlignment="1">
      <alignment/>
    </xf>
    <xf numFmtId="0" fontId="6" fillId="39" borderId="10" xfId="0" applyFont="1" applyFill="1" applyBorder="1" applyAlignment="1">
      <alignment vertical="center"/>
    </xf>
    <xf numFmtId="0" fontId="7" fillId="39" borderId="10" xfId="0" applyFont="1" applyFill="1" applyBorder="1" applyAlignment="1">
      <alignment vertical="center"/>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41" borderId="10" xfId="0" applyFont="1" applyFill="1" applyBorder="1" applyAlignment="1">
      <alignment vertical="center"/>
    </xf>
    <xf numFmtId="0" fontId="4" fillId="41" borderId="10" xfId="0" applyFont="1" applyFill="1" applyBorder="1" applyAlignment="1">
      <alignment/>
    </xf>
    <xf numFmtId="3" fontId="4" fillId="41" borderId="10" xfId="0" applyNumberFormat="1" applyFont="1" applyFill="1" applyBorder="1" applyAlignment="1">
      <alignment/>
    </xf>
    <xf numFmtId="0" fontId="7" fillId="41" borderId="10" xfId="0" applyFont="1" applyFill="1" applyBorder="1" applyAlignment="1">
      <alignment vertical="center"/>
    </xf>
    <xf numFmtId="0" fontId="6" fillId="41" borderId="10" xfId="0" applyFont="1" applyFill="1" applyBorder="1" applyAlignment="1">
      <alignment/>
    </xf>
    <xf numFmtId="0" fontId="6" fillId="13" borderId="10" xfId="0" applyFont="1" applyFill="1" applyBorder="1" applyAlignment="1">
      <alignment vertical="center" wrapText="1"/>
    </xf>
    <xf numFmtId="0" fontId="7" fillId="42" borderId="10" xfId="0" applyFont="1" applyFill="1" applyBorder="1" applyAlignment="1">
      <alignment horizontal="center" vertical="center" wrapText="1"/>
    </xf>
    <xf numFmtId="0" fontId="6" fillId="13" borderId="10" xfId="0" applyFont="1" applyFill="1" applyBorder="1" applyAlignment="1">
      <alignment horizontal="left" vertical="center" wrapText="1"/>
    </xf>
    <xf numFmtId="0" fontId="6" fillId="13" borderId="10" xfId="0" applyFont="1" applyFill="1" applyBorder="1" applyAlignment="1">
      <alignment vertical="center" wrapText="1"/>
    </xf>
    <xf numFmtId="0" fontId="6" fillId="13" borderId="14" xfId="0" applyFont="1" applyFill="1" applyBorder="1" applyAlignment="1">
      <alignmen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6" fillId="13" borderId="15" xfId="0" applyFont="1" applyFill="1" applyBorder="1" applyAlignment="1">
      <alignment horizontal="left" vertical="top" wrapText="1"/>
    </xf>
    <xf numFmtId="0" fontId="6" fillId="13" borderId="31"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9" fillId="6" borderId="31" xfId="0" applyFont="1" applyFill="1" applyBorder="1" applyAlignment="1">
      <alignment horizontal="left" vertical="center" wrapText="1"/>
    </xf>
    <xf numFmtId="3" fontId="9" fillId="0" borderId="32" xfId="0" applyNumberFormat="1" applyFont="1" applyBorder="1" applyAlignment="1">
      <alignment vertical="center"/>
    </xf>
    <xf numFmtId="3" fontId="9" fillId="0" borderId="33" xfId="0" applyNumberFormat="1" applyFont="1"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9" fillId="0" borderId="33" xfId="0" applyFont="1" applyBorder="1" applyAlignment="1">
      <alignment horizontal="center" vertical="center"/>
    </xf>
    <xf numFmtId="0" fontId="9" fillId="0" borderId="33" xfId="0" applyFont="1" applyBorder="1" applyAlignment="1">
      <alignment horizontal="center"/>
    </xf>
    <xf numFmtId="0" fontId="9"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9" fillId="6" borderId="34" xfId="0" applyFont="1" applyFill="1" applyBorder="1" applyAlignment="1">
      <alignment horizontal="left" vertical="center" wrapText="1"/>
    </xf>
    <xf numFmtId="0" fontId="9" fillId="6" borderId="35" xfId="0" applyFont="1" applyFill="1" applyBorder="1" applyAlignment="1">
      <alignment horizontal="left" vertical="center" wrapText="1"/>
    </xf>
    <xf numFmtId="3" fontId="9" fillId="0" borderId="36" xfId="0" applyNumberFormat="1" applyFont="1" applyBorder="1" applyAlignment="1">
      <alignment vertical="center"/>
    </xf>
    <xf numFmtId="0" fontId="1" fillId="0" borderId="36" xfId="0" applyFont="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left" vertical="center" wrapText="1"/>
    </xf>
    <xf numFmtId="0" fontId="9"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7"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31" xfId="0" applyFont="1" applyBorder="1" applyAlignment="1">
      <alignment horizontal="left" vertical="top" wrapText="1"/>
    </xf>
    <xf numFmtId="0" fontId="6" fillId="6" borderId="38" xfId="0" applyFont="1" applyFill="1" applyBorder="1" applyAlignment="1">
      <alignment horizontal="left" vertical="center" wrapText="1"/>
    </xf>
    <xf numFmtId="0" fontId="6" fillId="6" borderId="34" xfId="0" applyFont="1" applyFill="1" applyBorder="1" applyAlignment="1">
      <alignment horizontal="left" vertical="center" wrapText="1"/>
    </xf>
    <xf numFmtId="3" fontId="6" fillId="0" borderId="32" xfId="0" applyNumberFormat="1" applyFont="1" applyBorder="1" applyAlignment="1">
      <alignment vertical="center"/>
    </xf>
    <xf numFmtId="3" fontId="6" fillId="0" borderId="33" xfId="0" applyNumberFormat="1" applyFont="1" applyBorder="1" applyAlignment="1">
      <alignment vertical="center"/>
    </xf>
    <xf numFmtId="0" fontId="1" fillId="0" borderId="39" xfId="0" applyFont="1" applyBorder="1" applyAlignment="1">
      <alignment horizontal="center" vertical="top" wrapText="1"/>
    </xf>
    <xf numFmtId="0" fontId="6" fillId="0" borderId="34" xfId="0" applyFont="1" applyBorder="1" applyAlignment="1">
      <alignment horizontal="center" vertical="top" wrapText="1"/>
    </xf>
    <xf numFmtId="3" fontId="6" fillId="0" borderId="34" xfId="0" applyNumberFormat="1" applyFont="1" applyBorder="1" applyAlignment="1">
      <alignment vertical="top"/>
    </xf>
    <xf numFmtId="0" fontId="3" fillId="0" borderId="40" xfId="0" applyFont="1" applyBorder="1" applyAlignment="1">
      <alignment horizontal="left" vertical="top" wrapText="1"/>
    </xf>
    <xf numFmtId="0" fontId="6" fillId="42" borderId="39" xfId="0" applyFont="1" applyFill="1" applyBorder="1" applyAlignment="1">
      <alignment horizontal="center" vertical="top" wrapText="1"/>
    </xf>
    <xf numFmtId="3" fontId="6" fillId="42" borderId="33" xfId="0" applyNumberFormat="1" applyFont="1" applyFill="1" applyBorder="1" applyAlignment="1">
      <alignment vertical="center"/>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0" fontId="9" fillId="0" borderId="10" xfId="0" applyFont="1" applyBorder="1" applyAlignment="1">
      <alignment horizontal="center" vertical="top" wrapText="1"/>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6" fillId="0" borderId="34" xfId="0" applyFont="1" applyBorder="1" applyAlignment="1">
      <alignment horizontal="center" vertical="top" wrapText="1"/>
    </xf>
    <xf numFmtId="3" fontId="6" fillId="0" borderId="41" xfId="0" applyNumberFormat="1" applyFont="1" applyBorder="1" applyAlignment="1">
      <alignment vertical="top"/>
    </xf>
    <xf numFmtId="0" fontId="6" fillId="0" borderId="39" xfId="0" applyFont="1" applyBorder="1" applyAlignment="1">
      <alignment horizontal="center" vertical="top" wrapText="1"/>
    </xf>
    <xf numFmtId="3" fontId="6" fillId="0" borderId="33" xfId="0" applyNumberFormat="1" applyFont="1" applyBorder="1" applyAlignment="1">
      <alignment vertical="top"/>
    </xf>
    <xf numFmtId="0" fontId="6" fillId="0" borderId="33" xfId="0" applyFont="1" applyBorder="1" applyAlignment="1">
      <alignment horizontal="center" vertical="top" wrapText="1"/>
    </xf>
    <xf numFmtId="0" fontId="1"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33" xfId="0" applyFont="1" applyBorder="1" applyAlignment="1">
      <alignment horizontal="center" vertical="top" wrapText="1"/>
    </xf>
    <xf numFmtId="0" fontId="6" fillId="0" borderId="33" xfId="0" applyFont="1" applyBorder="1" applyAlignment="1">
      <alignment horizontal="center" vertical="top" wrapText="1"/>
    </xf>
    <xf numFmtId="3" fontId="6" fillId="0" borderId="42" xfId="0" applyNumberFormat="1" applyFont="1" applyBorder="1" applyAlignment="1">
      <alignment vertical="top"/>
    </xf>
    <xf numFmtId="0" fontId="6" fillId="6" borderId="39" xfId="0" applyFont="1" applyFill="1" applyBorder="1" applyAlignment="1">
      <alignment horizontal="left" vertical="center" wrapText="1"/>
    </xf>
    <xf numFmtId="0" fontId="6" fillId="0" borderId="43" xfId="0" applyFont="1" applyBorder="1" applyAlignment="1">
      <alignment horizontal="center" vertical="top" wrapText="1"/>
    </xf>
    <xf numFmtId="0" fontId="6" fillId="6" borderId="36" xfId="0" applyFont="1" applyFill="1" applyBorder="1" applyAlignment="1">
      <alignment horizontal="left" vertical="top" wrapText="1"/>
    </xf>
    <xf numFmtId="0" fontId="3" fillId="0" borderId="44" xfId="0" applyFont="1" applyBorder="1" applyAlignment="1">
      <alignment horizontal="left" vertical="top" wrapText="1"/>
    </xf>
    <xf numFmtId="0" fontId="6" fillId="0" borderId="10" xfId="0" applyFont="1" applyBorder="1" applyAlignment="1">
      <alignment horizontal="center" vertical="top" wrapText="1"/>
    </xf>
    <xf numFmtId="0" fontId="6" fillId="6" borderId="31" xfId="0" applyFont="1" applyFill="1" applyBorder="1" applyAlignment="1">
      <alignment vertical="center" wrapText="1"/>
    </xf>
    <xf numFmtId="0" fontId="9" fillId="0" borderId="45" xfId="0" applyFont="1" applyBorder="1" applyAlignment="1">
      <alignment horizontal="center" vertical="top" wrapText="1"/>
    </xf>
    <xf numFmtId="0" fontId="9" fillId="0" borderId="46" xfId="0" applyFont="1" applyBorder="1" applyAlignment="1">
      <alignment horizontal="center" vertical="top" wrapText="1"/>
    </xf>
    <xf numFmtId="3" fontId="6" fillId="42"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6" fillId="13" borderId="22" xfId="0" applyFont="1" applyFill="1" applyBorder="1" applyAlignment="1">
      <alignment vertical="center" wrapText="1"/>
    </xf>
    <xf numFmtId="0" fontId="7" fillId="42" borderId="10" xfId="0" applyFont="1" applyFill="1" applyBorder="1" applyAlignment="1">
      <alignment horizontal="center" vertical="top" wrapText="1"/>
    </xf>
    <xf numFmtId="0" fontId="6" fillId="0" borderId="13" xfId="0" applyFont="1" applyBorder="1" applyAlignment="1">
      <alignment horizontal="center" vertical="top" wrapText="1"/>
    </xf>
    <xf numFmtId="0" fontId="9" fillId="0" borderId="37" xfId="0" applyFont="1" applyBorder="1" applyAlignment="1">
      <alignment horizontal="center" vertical="top" wrapText="1"/>
    </xf>
    <xf numFmtId="0" fontId="9" fillId="0" borderId="47"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6" fillId="0" borderId="28" xfId="0" applyFont="1" applyBorder="1" applyAlignment="1">
      <alignment horizontal="center" vertical="top" wrapText="1"/>
    </xf>
    <xf numFmtId="0" fontId="6" fillId="0" borderId="28" xfId="0" applyFont="1" applyBorder="1" applyAlignment="1">
      <alignment horizontal="center" vertical="top" wrapText="1"/>
    </xf>
    <xf numFmtId="3" fontId="6" fillId="0" borderId="48"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3" fontId="6" fillId="0" borderId="36"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36" xfId="0" applyFont="1" applyBorder="1" applyAlignment="1">
      <alignment horizontal="center" vertical="top" wrapText="1"/>
    </xf>
    <xf numFmtId="3" fontId="6" fillId="0" borderId="50"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0" fontId="6"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51" xfId="0" applyFont="1" applyBorder="1" applyAlignment="1">
      <alignment horizontal="center" vertical="top" wrapText="1"/>
    </xf>
    <xf numFmtId="3" fontId="6" fillId="42" borderId="36" xfId="0" applyNumberFormat="1" applyFont="1" applyFill="1" applyBorder="1" applyAlignment="1">
      <alignment horizontal="right" vertical="top" wrapText="1"/>
    </xf>
    <xf numFmtId="3" fontId="6" fillId="0" borderId="15" xfId="0" applyNumberFormat="1" applyFont="1" applyBorder="1" applyAlignment="1">
      <alignment horizontal="right" vertical="top" wrapText="1"/>
    </xf>
    <xf numFmtId="0" fontId="7" fillId="0" borderId="10" xfId="0" applyFont="1" applyBorder="1" applyAlignment="1">
      <alignment horizontal="center" vertical="top" wrapText="1"/>
    </xf>
    <xf numFmtId="0" fontId="1" fillId="42" borderId="10" xfId="0" applyFont="1" applyFill="1" applyBorder="1" applyAlignment="1">
      <alignment horizontal="center" vertical="top" wrapText="1"/>
    </xf>
    <xf numFmtId="0" fontId="6" fillId="3" borderId="15" xfId="0" applyFont="1" applyFill="1" applyBorder="1" applyAlignment="1">
      <alignment wrapText="1"/>
    </xf>
    <xf numFmtId="0" fontId="7" fillId="42"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0" fontId="63" fillId="0" borderId="0" xfId="0" applyFont="1" applyAlignment="1">
      <alignment horizontal="center" vertical="center"/>
    </xf>
    <xf numFmtId="3" fontId="6" fillId="0" borderId="27" xfId="0" applyNumberFormat="1" applyFont="1" applyBorder="1" applyAlignment="1">
      <alignment horizontal="right" vertical="top" wrapText="1"/>
    </xf>
    <xf numFmtId="0" fontId="9" fillId="0" borderId="28" xfId="0" applyFont="1" applyBorder="1" applyAlignment="1">
      <alignment horizontal="center" vertical="top" wrapText="1"/>
    </xf>
    <xf numFmtId="3" fontId="6" fillId="0" borderId="20" xfId="0" applyNumberFormat="1" applyFont="1" applyBorder="1" applyAlignment="1">
      <alignment horizontal="right" vertical="top" wrapText="1"/>
    </xf>
    <xf numFmtId="3" fontId="6" fillId="0" borderId="39" xfId="0" applyNumberFormat="1" applyFont="1" applyBorder="1" applyAlignment="1">
      <alignment vertical="top" wrapText="1"/>
    </xf>
    <xf numFmtId="0" fontId="9" fillId="0" borderId="13" xfId="0" applyFont="1" applyBorder="1" applyAlignment="1">
      <alignment horizontal="center" vertical="top" wrapText="1"/>
    </xf>
    <xf numFmtId="3" fontId="6" fillId="42" borderId="34" xfId="0" applyNumberFormat="1" applyFont="1" applyFill="1" applyBorder="1" applyAlignment="1">
      <alignment horizontal="right" vertical="top" wrapText="1"/>
    </xf>
    <xf numFmtId="3" fontId="6" fillId="0" borderId="34" xfId="0" applyNumberFormat="1" applyFont="1" applyBorder="1" applyAlignment="1">
      <alignment horizontal="right" vertical="top"/>
    </xf>
    <xf numFmtId="0" fontId="9" fillId="0" borderId="28" xfId="0" applyFont="1" applyBorder="1" applyAlignment="1">
      <alignment horizontal="center" vertical="top" wrapText="1"/>
    </xf>
    <xf numFmtId="0" fontId="1" fillId="0" borderId="28" xfId="0" applyFont="1" applyBorder="1" applyAlignment="1">
      <alignment horizontal="center" vertical="top" wrapText="1"/>
    </xf>
    <xf numFmtId="0" fontId="6" fillId="0" borderId="36" xfId="0" applyFont="1" applyBorder="1" applyAlignment="1">
      <alignment horizontal="center" vertical="top" wrapText="1"/>
    </xf>
    <xf numFmtId="3" fontId="6" fillId="0" borderId="52" xfId="0" applyNumberFormat="1" applyFont="1" applyBorder="1" applyAlignment="1">
      <alignment horizontal="right" vertical="top" wrapText="1"/>
    </xf>
    <xf numFmtId="0" fontId="11" fillId="0" borderId="53" xfId="0" applyFont="1" applyBorder="1" applyAlignment="1">
      <alignment horizontal="center" vertical="top" wrapText="1"/>
    </xf>
    <xf numFmtId="0" fontId="0" fillId="0" borderId="28" xfId="0" applyBorder="1" applyAlignment="1">
      <alignment/>
    </xf>
    <xf numFmtId="0" fontId="11" fillId="0" borderId="13" xfId="0" applyFont="1" applyBorder="1" applyAlignment="1">
      <alignment horizontal="center" vertical="top" wrapText="1"/>
    </xf>
    <xf numFmtId="0" fontId="11" fillId="42" borderId="10" xfId="0" applyFont="1" applyFill="1" applyBorder="1" applyAlignment="1">
      <alignment horizontal="center" vertical="top" wrapText="1"/>
    </xf>
    <xf numFmtId="0" fontId="11" fillId="42" borderId="13" xfId="0" applyFont="1" applyFill="1" applyBorder="1" applyAlignment="1">
      <alignment horizontal="center" vertical="top" wrapText="1"/>
    </xf>
    <xf numFmtId="0" fontId="11" fillId="0" borderId="10" xfId="0" applyFont="1" applyBorder="1" applyAlignment="1">
      <alignment horizontal="center" vertical="top" wrapText="1"/>
    </xf>
    <xf numFmtId="0" fontId="3" fillId="0" borderId="53" xfId="0" applyFont="1" applyBorder="1" applyAlignment="1">
      <alignment horizontal="left" vertical="top" wrapText="1"/>
    </xf>
    <xf numFmtId="0" fontId="3" fillId="0" borderId="28"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0" fontId="7" fillId="0" borderId="26" xfId="0" applyFont="1" applyBorder="1" applyAlignment="1">
      <alignment horizontal="center" vertical="top" wrapText="1"/>
    </xf>
    <xf numFmtId="3" fontId="6" fillId="42" borderId="50" xfId="0" applyNumberFormat="1" applyFont="1" applyFill="1" applyBorder="1" applyAlignment="1">
      <alignment horizontal="right" vertical="top" wrapText="1"/>
    </xf>
    <xf numFmtId="0" fontId="3" fillId="43" borderId="28" xfId="0" applyFont="1" applyFill="1" applyBorder="1" applyAlignment="1">
      <alignment horizontal="center" vertical="center"/>
    </xf>
    <xf numFmtId="0" fontId="6" fillId="37" borderId="34" xfId="0" applyFont="1" applyFill="1" applyBorder="1" applyAlignment="1">
      <alignment horizontal="left" vertical="top" wrapText="1"/>
    </xf>
    <xf numFmtId="0" fontId="6" fillId="37" borderId="31" xfId="0" applyFont="1" applyFill="1" applyBorder="1" applyAlignment="1">
      <alignment horizontal="left" vertical="top" wrapText="1"/>
    </xf>
    <xf numFmtId="0" fontId="6" fillId="42" borderId="36" xfId="0" applyFont="1" applyFill="1" applyBorder="1" applyAlignment="1">
      <alignment horizontal="center" vertical="center" wrapText="1"/>
    </xf>
    <xf numFmtId="0" fontId="7" fillId="43" borderId="28" xfId="0" applyFont="1" applyFill="1" applyBorder="1" applyAlignment="1">
      <alignment horizontal="left" vertical="top" wrapText="1"/>
    </xf>
    <xf numFmtId="0" fontId="7" fillId="43" borderId="28" xfId="0" applyFont="1" applyFill="1" applyBorder="1" applyAlignment="1">
      <alignment horizontal="left" vertical="center" wrapText="1"/>
    </xf>
    <xf numFmtId="0" fontId="6" fillId="42" borderId="36" xfId="0" applyFont="1" applyFill="1" applyBorder="1" applyAlignment="1">
      <alignment horizontal="center" vertical="top" wrapText="1"/>
    </xf>
    <xf numFmtId="0" fontId="19" fillId="39" borderId="26"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3" fillId="0" borderId="28" xfId="0" applyFont="1" applyBorder="1" applyAlignment="1">
      <alignment horizontal="left" vertical="center" wrapText="1"/>
    </xf>
    <xf numFmtId="0" fontId="6" fillId="42" borderId="13" xfId="0" applyFont="1" applyFill="1" applyBorder="1" applyAlignment="1">
      <alignment horizontal="center" vertical="top" wrapText="1"/>
    </xf>
    <xf numFmtId="3" fontId="6" fillId="42" borderId="13" xfId="0" applyNumberFormat="1" applyFont="1" applyFill="1" applyBorder="1" applyAlignment="1">
      <alignment vertical="top"/>
    </xf>
    <xf numFmtId="0" fontId="6" fillId="42" borderId="28" xfId="0" applyFont="1" applyFill="1" applyBorder="1" applyAlignment="1">
      <alignment horizontal="center" vertical="top" wrapText="1"/>
    </xf>
    <xf numFmtId="3" fontId="6" fillId="42" borderId="28" xfId="0" applyNumberFormat="1" applyFont="1" applyFill="1" applyBorder="1" applyAlignment="1">
      <alignment vertical="top"/>
    </xf>
    <xf numFmtId="0" fontId="6" fillId="35" borderId="11" xfId="0" applyFont="1" applyFill="1" applyBorder="1" applyAlignment="1">
      <alignment wrapText="1"/>
    </xf>
    <xf numFmtId="3" fontId="4" fillId="36" borderId="13" xfId="0" applyNumberFormat="1" applyFont="1" applyFill="1" applyBorder="1" applyAlignment="1">
      <alignment/>
    </xf>
    <xf numFmtId="0" fontId="6" fillId="36" borderId="27" xfId="0" applyFont="1" applyFill="1" applyBorder="1" applyAlignment="1">
      <alignment vertical="center"/>
    </xf>
    <xf numFmtId="3" fontId="4" fillId="36" borderId="42" xfId="0" applyNumberFormat="1" applyFont="1" applyFill="1" applyBorder="1" applyAlignment="1">
      <alignment/>
    </xf>
    <xf numFmtId="0" fontId="7" fillId="36" borderId="28" xfId="0" applyFont="1" applyFill="1" applyBorder="1" applyAlignment="1">
      <alignment wrapText="1"/>
    </xf>
    <xf numFmtId="0" fontId="7" fillId="36" borderId="27" xfId="0" applyFont="1" applyFill="1" applyBorder="1" applyAlignment="1">
      <alignment vertical="center"/>
    </xf>
    <xf numFmtId="0" fontId="6" fillId="36" borderId="28" xfId="0" applyFont="1" applyFill="1" applyBorder="1" applyAlignment="1">
      <alignment vertical="center"/>
    </xf>
    <xf numFmtId="0" fontId="6" fillId="36" borderId="28" xfId="0" applyFont="1" applyFill="1" applyBorder="1" applyAlignment="1">
      <alignment/>
    </xf>
    <xf numFmtId="0" fontId="7" fillId="42" borderId="28" xfId="0" applyFont="1" applyFill="1" applyBorder="1" applyAlignment="1">
      <alignment horizontal="center" vertical="top" wrapText="1"/>
    </xf>
    <xf numFmtId="0" fontId="6" fillId="35" borderId="0" xfId="0" applyFont="1" applyFill="1" applyBorder="1" applyAlignment="1">
      <alignment horizontal="left" vertical="center" wrapText="1"/>
    </xf>
    <xf numFmtId="3" fontId="6" fillId="42" borderId="28" xfId="0" applyNumberFormat="1" applyFont="1" applyFill="1" applyBorder="1" applyAlignment="1">
      <alignment horizontal="right" wrapText="1"/>
    </xf>
    <xf numFmtId="3" fontId="6" fillId="42" borderId="28" xfId="0" applyNumberFormat="1" applyFont="1" applyFill="1" applyBorder="1" applyAlignment="1">
      <alignment horizontal="right"/>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1" fillId="0" borderId="22" xfId="0" applyFont="1" applyBorder="1" applyAlignment="1">
      <alignment horizontal="center" vertical="top" wrapText="1"/>
    </xf>
    <xf numFmtId="3" fontId="4" fillId="43" borderId="28" xfId="0" applyNumberFormat="1" applyFont="1" applyFill="1" applyBorder="1" applyAlignment="1">
      <alignment horizontal="right" vertical="center" wrapText="1"/>
    </xf>
    <xf numFmtId="0" fontId="6" fillId="42" borderId="10" xfId="0" applyFont="1" applyFill="1" applyBorder="1" applyAlignment="1">
      <alignment horizontal="center" vertical="top" wrapText="1"/>
    </xf>
    <xf numFmtId="0" fontId="0" fillId="6" borderId="10" xfId="0" applyFont="1" applyFill="1" applyBorder="1" applyAlignment="1">
      <alignment horizontal="left" vertical="top" wrapText="1"/>
    </xf>
    <xf numFmtId="0" fontId="6" fillId="37" borderId="22" xfId="0" applyFont="1" applyFill="1" applyBorder="1" applyAlignment="1">
      <alignment/>
    </xf>
    <xf numFmtId="3" fontId="4" fillId="39" borderId="22" xfId="0" applyNumberFormat="1" applyFont="1" applyFill="1" applyBorder="1" applyAlignment="1">
      <alignment/>
    </xf>
    <xf numFmtId="3" fontId="4" fillId="36" borderId="53" xfId="0" applyNumberFormat="1" applyFont="1" applyFill="1" applyBorder="1" applyAlignment="1">
      <alignment/>
    </xf>
    <xf numFmtId="3" fontId="6" fillId="35" borderId="53" xfId="0" applyNumberFormat="1" applyFont="1" applyFill="1" applyBorder="1" applyAlignment="1">
      <alignment horizontal="right" vertical="top" wrapText="1"/>
    </xf>
    <xf numFmtId="3" fontId="4" fillId="42" borderId="53" xfId="0" applyNumberFormat="1" applyFont="1" applyFill="1" applyBorder="1" applyAlignment="1">
      <alignment/>
    </xf>
    <xf numFmtId="3" fontId="6" fillId="35" borderId="54" xfId="0" applyNumberFormat="1" applyFont="1" applyFill="1" applyBorder="1" applyAlignment="1">
      <alignment wrapText="1"/>
    </xf>
    <xf numFmtId="3" fontId="4" fillId="42" borderId="54" xfId="0" applyNumberFormat="1" applyFont="1" applyFill="1" applyBorder="1" applyAlignment="1">
      <alignment/>
    </xf>
    <xf numFmtId="3" fontId="6" fillId="35" borderId="0" xfId="0" applyNumberFormat="1" applyFont="1" applyFill="1" applyBorder="1" applyAlignment="1">
      <alignment vertical="top"/>
    </xf>
    <xf numFmtId="3" fontId="6" fillId="6" borderId="35" xfId="0" applyNumberFormat="1" applyFont="1" applyFill="1" applyBorder="1" applyAlignment="1">
      <alignment vertical="top"/>
    </xf>
    <xf numFmtId="3" fontId="6" fillId="6" borderId="31" xfId="0" applyNumberFormat="1" applyFont="1" applyFill="1" applyBorder="1" applyAlignment="1">
      <alignment/>
    </xf>
    <xf numFmtId="0" fontId="6" fillId="0" borderId="55" xfId="0" applyFont="1" applyBorder="1" applyAlignment="1">
      <alignment/>
    </xf>
    <xf numFmtId="0" fontId="6" fillId="0" borderId="22" xfId="0" applyFont="1" applyBorder="1" applyAlignment="1">
      <alignment/>
    </xf>
    <xf numFmtId="3" fontId="6" fillId="6" borderId="15" xfId="0" applyNumberFormat="1" applyFont="1" applyFill="1" applyBorder="1" applyAlignment="1">
      <alignment vertical="top"/>
    </xf>
    <xf numFmtId="0" fontId="6" fillId="0" borderId="56" xfId="0" applyFont="1" applyBorder="1" applyAlignment="1">
      <alignment/>
    </xf>
    <xf numFmtId="3" fontId="6" fillId="6" borderId="22" xfId="0" applyNumberFormat="1" applyFont="1" applyFill="1" applyBorder="1" applyAlignment="1">
      <alignment vertical="top"/>
    </xf>
    <xf numFmtId="0" fontId="1" fillId="0" borderId="22" xfId="0" applyFont="1" applyBorder="1" applyAlignment="1">
      <alignment/>
    </xf>
    <xf numFmtId="3" fontId="6" fillId="6" borderId="22" xfId="0" applyNumberFormat="1" applyFont="1" applyFill="1" applyBorder="1" applyAlignment="1">
      <alignment vertical="top"/>
    </xf>
    <xf numFmtId="0" fontId="1" fillId="0" borderId="55" xfId="0" applyFont="1" applyBorder="1" applyAlignment="1">
      <alignment/>
    </xf>
    <xf numFmtId="3" fontId="6" fillId="6" borderId="0" xfId="0" applyNumberFormat="1" applyFont="1" applyFill="1" applyBorder="1" applyAlignment="1">
      <alignment vertical="top"/>
    </xf>
    <xf numFmtId="3" fontId="6" fillId="6" borderId="31" xfId="0" applyNumberFormat="1" applyFont="1" applyFill="1" applyBorder="1" applyAlignment="1">
      <alignment vertical="center"/>
    </xf>
    <xf numFmtId="0" fontId="1" fillId="0" borderId="27" xfId="0" applyFont="1" applyBorder="1" applyAlignment="1">
      <alignment/>
    </xf>
    <xf numFmtId="3" fontId="6" fillId="6" borderId="0" xfId="0" applyNumberFormat="1" applyFont="1" applyFill="1" applyBorder="1" applyAlignment="1">
      <alignment/>
    </xf>
    <xf numFmtId="3" fontId="6" fillId="6" borderId="57" xfId="0" applyNumberFormat="1" applyFont="1" applyFill="1" applyBorder="1" applyAlignment="1">
      <alignment/>
    </xf>
    <xf numFmtId="0" fontId="1" fillId="0" borderId="30" xfId="0" applyFont="1" applyBorder="1" applyAlignment="1">
      <alignment/>
    </xf>
    <xf numFmtId="3" fontId="6" fillId="42" borderId="22" xfId="0" applyNumberFormat="1" applyFont="1" applyFill="1" applyBorder="1" applyAlignment="1">
      <alignment vertical="top"/>
    </xf>
    <xf numFmtId="3" fontId="6" fillId="13" borderId="22" xfId="0" applyNumberFormat="1" applyFont="1" applyFill="1" applyBorder="1" applyAlignment="1">
      <alignment vertical="top"/>
    </xf>
    <xf numFmtId="0" fontId="1" fillId="0" borderId="15" xfId="0" applyFont="1" applyBorder="1" applyAlignment="1">
      <alignment/>
    </xf>
    <xf numFmtId="0" fontId="1" fillId="42" borderId="22" xfId="0" applyFont="1" applyFill="1" applyBorder="1" applyAlignment="1">
      <alignment/>
    </xf>
    <xf numFmtId="3" fontId="6" fillId="13" borderId="15" xfId="0" applyNumberFormat="1" applyFont="1" applyFill="1" applyBorder="1" applyAlignment="1">
      <alignment vertical="top"/>
    </xf>
    <xf numFmtId="0" fontId="1" fillId="0" borderId="53" xfId="0" applyFont="1" applyBorder="1" applyAlignment="1">
      <alignment/>
    </xf>
    <xf numFmtId="3" fontId="6" fillId="13" borderId="31" xfId="0" applyNumberFormat="1" applyFont="1" applyFill="1" applyBorder="1" applyAlignment="1">
      <alignment vertical="top"/>
    </xf>
    <xf numFmtId="3" fontId="6" fillId="13" borderId="15" xfId="0" applyNumberFormat="1" applyFont="1" applyFill="1" applyBorder="1" applyAlignment="1">
      <alignment horizontal="right" vertical="top"/>
    </xf>
    <xf numFmtId="3" fontId="4" fillId="43" borderId="54" xfId="0" applyNumberFormat="1" applyFont="1" applyFill="1" applyBorder="1" applyAlignment="1">
      <alignment horizontal="right" vertical="center" wrapText="1"/>
    </xf>
    <xf numFmtId="3" fontId="6" fillId="37" borderId="57" xfId="0" applyNumberFormat="1" applyFont="1" applyFill="1" applyBorder="1" applyAlignment="1">
      <alignment vertical="top"/>
    </xf>
    <xf numFmtId="0" fontId="1" fillId="0" borderId="54" xfId="0" applyFont="1" applyBorder="1" applyAlignment="1">
      <alignment/>
    </xf>
    <xf numFmtId="3" fontId="6" fillId="37" borderId="31" xfId="0" applyNumberFormat="1" applyFont="1" applyFill="1" applyBorder="1" applyAlignment="1">
      <alignment vertical="top"/>
    </xf>
    <xf numFmtId="3" fontId="6" fillId="4" borderId="22" xfId="0" applyNumberFormat="1" applyFont="1" applyFill="1" applyBorder="1" applyAlignment="1">
      <alignment vertical="top"/>
    </xf>
    <xf numFmtId="3" fontId="4" fillId="42" borderId="22" xfId="0" applyNumberFormat="1" applyFont="1" applyFill="1" applyBorder="1" applyAlignment="1">
      <alignment/>
    </xf>
    <xf numFmtId="3" fontId="6" fillId="4" borderId="15" xfId="0" applyNumberFormat="1" applyFont="1" applyFill="1" applyBorder="1" applyAlignment="1">
      <alignment vertical="top"/>
    </xf>
    <xf numFmtId="3" fontId="6" fillId="4" borderId="22" xfId="0" applyNumberFormat="1" applyFont="1" applyFill="1" applyBorder="1" applyAlignment="1">
      <alignment vertical="top"/>
    </xf>
    <xf numFmtId="3" fontId="6" fillId="4" borderId="15" xfId="0" applyNumberFormat="1" applyFont="1" applyFill="1" applyBorder="1" applyAlignment="1">
      <alignment vertical="top"/>
    </xf>
    <xf numFmtId="3" fontId="6" fillId="3" borderId="22" xfId="0" applyNumberFormat="1" applyFont="1" applyFill="1" applyBorder="1" applyAlignment="1">
      <alignment vertical="top"/>
    </xf>
    <xf numFmtId="3" fontId="6" fillId="3" borderId="22" xfId="0" applyNumberFormat="1" applyFont="1" applyFill="1" applyBorder="1" applyAlignment="1">
      <alignment vertical="top"/>
    </xf>
    <xf numFmtId="0" fontId="0" fillId="0" borderId="58" xfId="0" applyBorder="1" applyAlignment="1">
      <alignment/>
    </xf>
    <xf numFmtId="0" fontId="0" fillId="0" borderId="28" xfId="0" applyBorder="1" applyAlignment="1">
      <alignment horizontal="center"/>
    </xf>
    <xf numFmtId="0" fontId="0" fillId="0" borderId="28" xfId="0" applyBorder="1" applyAlignment="1">
      <alignment/>
    </xf>
    <xf numFmtId="0" fontId="12" fillId="37" borderId="15" xfId="0" applyFont="1" applyFill="1" applyBorder="1" applyAlignment="1">
      <alignment/>
    </xf>
    <xf numFmtId="3" fontId="14" fillId="39" borderId="22" xfId="0" applyNumberFormat="1" applyFont="1" applyFill="1" applyBorder="1" applyAlignment="1">
      <alignment/>
    </xf>
    <xf numFmtId="3" fontId="14" fillId="18" borderId="22" xfId="0" applyNumberFormat="1" applyFont="1" applyFill="1" applyBorder="1" applyAlignment="1">
      <alignment/>
    </xf>
    <xf numFmtId="3" fontId="14" fillId="40" borderId="54" xfId="0" applyNumberFormat="1" applyFont="1" applyFill="1" applyBorder="1" applyAlignment="1">
      <alignment horizontal="right" vertical="center" wrapText="1"/>
    </xf>
    <xf numFmtId="0" fontId="6" fillId="0" borderId="12" xfId="0" applyFont="1" applyBorder="1" applyAlignment="1">
      <alignment horizontal="center" vertical="top" wrapText="1"/>
    </xf>
    <xf numFmtId="0" fontId="1" fillId="0" borderId="43" xfId="0" applyFont="1" applyBorder="1" applyAlignment="1">
      <alignment horizontal="center" vertical="top" wrapText="1"/>
    </xf>
    <xf numFmtId="3" fontId="6" fillId="0" borderId="28" xfId="0" applyNumberFormat="1" applyFont="1" applyBorder="1" applyAlignment="1">
      <alignment vertical="top"/>
    </xf>
    <xf numFmtId="3" fontId="6" fillId="13" borderId="28" xfId="0" applyNumberFormat="1" applyFont="1" applyFill="1" applyBorder="1" applyAlignment="1">
      <alignment vertical="top"/>
    </xf>
    <xf numFmtId="0" fontId="6" fillId="0" borderId="47" xfId="0" applyFont="1" applyBorder="1" applyAlignment="1">
      <alignment horizontal="center" vertical="top" wrapText="1"/>
    </xf>
    <xf numFmtId="3" fontId="6" fillId="13" borderId="50" xfId="0" applyNumberFormat="1" applyFont="1" applyFill="1" applyBorder="1" applyAlignment="1">
      <alignment vertical="top"/>
    </xf>
    <xf numFmtId="0" fontId="6" fillId="13" borderId="28" xfId="0" applyFont="1" applyFill="1" applyBorder="1" applyAlignment="1">
      <alignment horizontal="left" vertical="top" wrapText="1"/>
    </xf>
    <xf numFmtId="0" fontId="6" fillId="13" borderId="13" xfId="0" applyFont="1" applyFill="1" applyBorder="1" applyAlignment="1">
      <alignment vertical="center" wrapText="1"/>
    </xf>
    <xf numFmtId="0" fontId="6" fillId="13" borderId="58" xfId="0" applyFont="1" applyFill="1" applyBorder="1" applyAlignment="1">
      <alignment horizontal="left" vertical="top" wrapText="1"/>
    </xf>
    <xf numFmtId="0" fontId="6" fillId="13" borderId="39" xfId="0" applyFont="1" applyFill="1" applyBorder="1" applyAlignment="1">
      <alignment horizontal="left" vertical="top" wrapText="1"/>
    </xf>
    <xf numFmtId="3" fontId="6" fillId="0" borderId="36" xfId="0" applyNumberFormat="1" applyFont="1" applyBorder="1" applyAlignment="1">
      <alignment horizontal="right" vertical="top" wrapText="1"/>
    </xf>
    <xf numFmtId="0" fontId="6" fillId="0" borderId="51" xfId="0" applyFont="1" applyBorder="1" applyAlignment="1">
      <alignment horizontal="center" vertical="top" wrapText="1"/>
    </xf>
    <xf numFmtId="3" fontId="6" fillId="13" borderId="36" xfId="0" applyNumberFormat="1" applyFont="1" applyFill="1" applyBorder="1" applyAlignment="1">
      <alignment vertical="top"/>
    </xf>
    <xf numFmtId="3" fontId="6" fillId="42" borderId="28" xfId="0" applyNumberFormat="1" applyFont="1" applyFill="1" applyBorder="1" applyAlignment="1">
      <alignment vertical="top"/>
    </xf>
    <xf numFmtId="0" fontId="1" fillId="0" borderId="28" xfId="0" applyFont="1" applyBorder="1" applyAlignment="1">
      <alignment/>
    </xf>
    <xf numFmtId="3" fontId="6" fillId="0" borderId="21" xfId="0" applyNumberFormat="1" applyFont="1" applyBorder="1" applyAlignment="1">
      <alignment horizontal="right" vertical="top" wrapText="1"/>
    </xf>
    <xf numFmtId="0" fontId="6"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1" xfId="0" applyFont="1" applyBorder="1" applyAlignment="1">
      <alignment horizontal="center"/>
    </xf>
    <xf numFmtId="3" fontId="6" fillId="13" borderId="30" xfId="0" applyNumberFormat="1" applyFont="1" applyFill="1" applyBorder="1" applyAlignment="1">
      <alignment vertical="top"/>
    </xf>
    <xf numFmtId="3" fontId="6" fillId="0" borderId="12" xfId="0" applyNumberFormat="1" applyFont="1" applyBorder="1" applyAlignment="1">
      <alignment horizontal="right" vertical="top" wrapText="1"/>
    </xf>
    <xf numFmtId="0" fontId="6" fillId="3" borderId="15" xfId="0" applyFont="1" applyFill="1" applyBorder="1" applyAlignment="1">
      <alignment horizontal="left" vertical="top" wrapText="1"/>
    </xf>
    <xf numFmtId="3" fontId="6" fillId="3" borderId="15" xfId="0" applyNumberFormat="1" applyFont="1" applyFill="1" applyBorder="1" applyAlignment="1">
      <alignment vertical="top"/>
    </xf>
    <xf numFmtId="0" fontId="0" fillId="6" borderId="11" xfId="0" applyFont="1" applyFill="1" applyBorder="1" applyAlignment="1">
      <alignment horizontal="left" vertical="top" wrapText="1"/>
    </xf>
    <xf numFmtId="0" fontId="0" fillId="0" borderId="0" xfId="0" applyFont="1" applyAlignment="1">
      <alignment/>
    </xf>
    <xf numFmtId="0" fontId="7" fillId="42" borderId="10" xfId="0" applyFont="1" applyFill="1" applyBorder="1" applyAlignment="1">
      <alignment horizontal="center" vertical="top" wrapText="1"/>
    </xf>
    <xf numFmtId="3" fontId="6" fillId="0" borderId="28" xfId="0" applyNumberFormat="1" applyFont="1" applyBorder="1" applyAlignment="1">
      <alignment vertical="top" wrapText="1"/>
    </xf>
    <xf numFmtId="0" fontId="15" fillId="0" borderId="13" xfId="0" applyFont="1" applyBorder="1" applyAlignment="1">
      <alignment horizontal="left" vertical="top" wrapText="1"/>
    </xf>
    <xf numFmtId="3" fontId="14" fillId="9" borderId="28" xfId="0" applyNumberFormat="1" applyFont="1" applyFill="1" applyBorder="1" applyAlignment="1">
      <alignment horizontal="right" vertical="top" wrapText="1"/>
    </xf>
    <xf numFmtId="0" fontId="0" fillId="0" borderId="0" xfId="0" applyFont="1" applyAlignment="1">
      <alignment vertical="center"/>
    </xf>
    <xf numFmtId="0" fontId="0" fillId="0" borderId="0" xfId="0" applyFont="1" applyAlignment="1">
      <alignment/>
    </xf>
    <xf numFmtId="0" fontId="0" fillId="0" borderId="28" xfId="0" applyFont="1" applyBorder="1" applyAlignment="1">
      <alignment/>
    </xf>
    <xf numFmtId="0" fontId="0" fillId="38" borderId="59" xfId="0" applyFont="1" applyFill="1" applyBorder="1" applyAlignment="1">
      <alignment vertical="top" wrapText="1"/>
    </xf>
    <xf numFmtId="3" fontId="0" fillId="0" borderId="0"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0" fontId="0" fillId="0" borderId="13" xfId="0" applyFont="1" applyBorder="1" applyAlignment="1">
      <alignment horizontal="center" vertical="top" wrapText="1"/>
    </xf>
    <xf numFmtId="3" fontId="0" fillId="6" borderId="22" xfId="0" applyNumberFormat="1" applyFont="1" applyFill="1" applyBorder="1" applyAlignment="1">
      <alignment vertical="top"/>
    </xf>
    <xf numFmtId="0" fontId="0" fillId="0" borderId="22" xfId="0" applyFont="1" applyBorder="1" applyAlignment="1">
      <alignment/>
    </xf>
    <xf numFmtId="0" fontId="0" fillId="38" borderId="60" xfId="0" applyFont="1" applyFill="1" applyBorder="1" applyAlignment="1">
      <alignment vertical="top" wrapText="1"/>
    </xf>
    <xf numFmtId="3" fontId="0" fillId="0" borderId="61" xfId="0" applyNumberFormat="1" applyFont="1" applyBorder="1" applyAlignment="1">
      <alignment horizontal="right" vertical="top" wrapText="1"/>
    </xf>
    <xf numFmtId="0" fontId="0" fillId="0" borderId="62" xfId="0" applyFont="1" applyBorder="1" applyAlignment="1">
      <alignment vertical="top" wrapText="1"/>
    </xf>
    <xf numFmtId="3" fontId="0" fillId="0" borderId="24" xfId="0" applyNumberFormat="1" applyFont="1" applyBorder="1" applyAlignment="1">
      <alignment horizontal="center" vertical="top" wrapText="1"/>
    </xf>
    <xf numFmtId="0" fontId="0" fillId="0" borderId="24" xfId="0" applyFont="1" applyBorder="1" applyAlignment="1">
      <alignment horizontal="center" vertical="top" wrapText="1"/>
    </xf>
    <xf numFmtId="0" fontId="0" fillId="0" borderId="39" xfId="0" applyFont="1" applyBorder="1" applyAlignment="1">
      <alignment horizontal="center" vertical="top" wrapText="1"/>
    </xf>
    <xf numFmtId="0" fontId="0" fillId="0" borderId="0" xfId="0" applyFont="1" applyBorder="1" applyAlignment="1">
      <alignment/>
    </xf>
    <xf numFmtId="0" fontId="0" fillId="6" borderId="10" xfId="0" applyFont="1" applyFill="1" applyBorder="1" applyAlignment="1">
      <alignment vertical="center" wrapText="1"/>
    </xf>
    <xf numFmtId="3" fontId="0" fillId="0" borderId="13" xfId="0" applyNumberFormat="1" applyFont="1" applyBorder="1" applyAlignment="1">
      <alignment vertical="top"/>
    </xf>
    <xf numFmtId="0" fontId="0" fillId="6" borderId="14" xfId="0" applyFont="1" applyFill="1" applyBorder="1" applyAlignment="1">
      <alignment horizontal="left" vertical="center" wrapText="1"/>
    </xf>
    <xf numFmtId="3" fontId="0" fillId="0" borderId="10" xfId="0" applyNumberFormat="1" applyFont="1" applyBorder="1" applyAlignment="1">
      <alignment vertical="top"/>
    </xf>
    <xf numFmtId="0" fontId="0" fillId="6" borderId="12" xfId="0" applyFont="1" applyFill="1" applyBorder="1" applyAlignment="1">
      <alignment horizontal="left" vertical="top" wrapText="1"/>
    </xf>
    <xf numFmtId="3" fontId="0" fillId="42" borderId="10" xfId="0" applyNumberFormat="1" applyFont="1" applyFill="1" applyBorder="1" applyAlignment="1">
      <alignment vertical="top"/>
    </xf>
    <xf numFmtId="0" fontId="0" fillId="42" borderId="13" xfId="0" applyFont="1" applyFill="1" applyBorder="1" applyAlignment="1">
      <alignment horizontal="center" vertical="top" wrapText="1"/>
    </xf>
    <xf numFmtId="3" fontId="0" fillId="42" borderId="13" xfId="0" applyNumberFormat="1" applyFont="1" applyFill="1" applyBorder="1" applyAlignment="1">
      <alignment vertical="top"/>
    </xf>
    <xf numFmtId="3" fontId="0" fillId="0" borderId="28" xfId="0" applyNumberFormat="1" applyFont="1" applyBorder="1" applyAlignment="1">
      <alignment horizontal="left" vertical="top" wrapText="1"/>
    </xf>
    <xf numFmtId="3" fontId="0" fillId="6" borderId="15" xfId="0" applyNumberFormat="1" applyFont="1" applyFill="1" applyBorder="1" applyAlignment="1">
      <alignment vertical="top"/>
    </xf>
    <xf numFmtId="0" fontId="0" fillId="40" borderId="53" xfId="0" applyFont="1" applyFill="1" applyBorder="1" applyAlignment="1">
      <alignment horizontal="left" vertical="top"/>
    </xf>
    <xf numFmtId="0" fontId="0" fillId="40" borderId="42" xfId="0" applyFont="1" applyFill="1" applyBorder="1" applyAlignment="1">
      <alignment horizontal="left" vertical="top"/>
    </xf>
    <xf numFmtId="0" fontId="0" fillId="42" borderId="0" xfId="0" applyFont="1" applyFill="1" applyAlignment="1">
      <alignment/>
    </xf>
    <xf numFmtId="0" fontId="0" fillId="35" borderId="0" xfId="0" applyFont="1" applyFill="1" applyAlignment="1">
      <alignment/>
    </xf>
    <xf numFmtId="0" fontId="0" fillId="4" borderId="13" xfId="0" applyFont="1" applyFill="1" applyBorder="1" applyAlignment="1">
      <alignment horizontal="left" vertical="top" wrapText="1"/>
    </xf>
    <xf numFmtId="3" fontId="0" fillId="4" borderId="22" xfId="0" applyNumberFormat="1" applyFont="1" applyFill="1" applyBorder="1" applyAlignment="1">
      <alignment vertical="top"/>
    </xf>
    <xf numFmtId="0" fontId="0" fillId="0" borderId="27" xfId="0" applyFont="1" applyBorder="1" applyAlignment="1">
      <alignment/>
    </xf>
    <xf numFmtId="0" fontId="0" fillId="42" borderId="28" xfId="0" applyFont="1" applyFill="1" applyBorder="1" applyAlignment="1">
      <alignment horizontal="center" vertical="center"/>
    </xf>
    <xf numFmtId="0" fontId="14" fillId="9" borderId="28" xfId="0" applyFont="1" applyFill="1" applyBorder="1" applyAlignment="1">
      <alignment horizontal="left" vertical="top" wrapText="1"/>
    </xf>
    <xf numFmtId="3" fontId="0" fillId="0" borderId="28" xfId="0" applyNumberFormat="1" applyFont="1" applyBorder="1" applyAlignment="1">
      <alignment horizontal="right" vertical="top" wrapText="1"/>
    </xf>
    <xf numFmtId="3" fontId="0" fillId="0" borderId="28" xfId="0" applyNumberFormat="1" applyFont="1" applyBorder="1" applyAlignment="1">
      <alignment horizontal="right" vertical="top"/>
    </xf>
    <xf numFmtId="3" fontId="0" fillId="0" borderId="13" xfId="0" applyNumberFormat="1" applyFont="1" applyBorder="1" applyAlignment="1">
      <alignment horizontal="right" vertical="top" wrapText="1"/>
    </xf>
    <xf numFmtId="0" fontId="15" fillId="0" borderId="40" xfId="0" applyFont="1" applyBorder="1" applyAlignment="1">
      <alignment horizontal="left" vertical="top" wrapText="1"/>
    </xf>
    <xf numFmtId="0" fontId="0" fillId="3" borderId="28" xfId="0" applyFont="1" applyFill="1" applyBorder="1" applyAlignment="1">
      <alignment horizontal="left" vertical="top" wrapText="1"/>
    </xf>
    <xf numFmtId="0" fontId="0" fillId="0" borderId="28" xfId="0" applyFont="1" applyBorder="1" applyAlignment="1">
      <alignment horizontal="center" vertical="top" wrapText="1"/>
    </xf>
    <xf numFmtId="0" fontId="0" fillId="0" borderId="28" xfId="0" applyFont="1" applyBorder="1" applyAlignment="1">
      <alignment horizontal="center" vertical="center" wrapText="1"/>
    </xf>
    <xf numFmtId="3" fontId="0" fillId="3" borderId="28" xfId="0" applyNumberFormat="1" applyFont="1" applyFill="1" applyBorder="1" applyAlignment="1">
      <alignment horizontal="right" vertical="top"/>
    </xf>
    <xf numFmtId="0" fontId="0" fillId="0" borderId="28" xfId="0" applyFont="1" applyBorder="1" applyAlignment="1">
      <alignment horizontal="center" vertical="top"/>
    </xf>
    <xf numFmtId="0" fontId="4" fillId="18" borderId="63" xfId="0" applyFont="1" applyFill="1" applyBorder="1" applyAlignment="1">
      <alignment/>
    </xf>
    <xf numFmtId="3" fontId="4" fillId="18" borderId="63" xfId="0" applyNumberFormat="1" applyFont="1" applyFill="1" applyBorder="1" applyAlignment="1">
      <alignment/>
    </xf>
    <xf numFmtId="0" fontId="7" fillId="18" borderId="63" xfId="0" applyFont="1" applyFill="1" applyBorder="1" applyAlignment="1">
      <alignment vertical="center"/>
    </xf>
    <xf numFmtId="0" fontId="6" fillId="18" borderId="63" xfId="0" applyFont="1" applyFill="1" applyBorder="1" applyAlignment="1">
      <alignment vertical="center"/>
    </xf>
    <xf numFmtId="0" fontId="6" fillId="18" borderId="63" xfId="0" applyFont="1" applyFill="1" applyBorder="1" applyAlignment="1">
      <alignment/>
    </xf>
    <xf numFmtId="0" fontId="3" fillId="0" borderId="50" xfId="0" applyFont="1" applyBorder="1" applyAlignment="1">
      <alignment horizontal="center" vertical="center"/>
    </xf>
    <xf numFmtId="0" fontId="3" fillId="0" borderId="32" xfId="0" applyFont="1" applyBorder="1" applyAlignment="1">
      <alignment horizontal="center" vertical="center"/>
    </xf>
    <xf numFmtId="3" fontId="6" fillId="35" borderId="54" xfId="0" applyNumberFormat="1" applyFont="1" applyFill="1" applyBorder="1" applyAlignment="1">
      <alignment vertical="top"/>
    </xf>
    <xf numFmtId="0" fontId="9" fillId="0" borderId="28" xfId="0" applyFont="1" applyBorder="1" applyAlignment="1">
      <alignment horizontal="left" vertical="top" wrapText="1"/>
    </xf>
    <xf numFmtId="0" fontId="1" fillId="0" borderId="31" xfId="0" applyFont="1" applyBorder="1" applyAlignment="1">
      <alignment/>
    </xf>
    <xf numFmtId="0" fontId="9" fillId="0" borderId="50" xfId="0" applyFont="1" applyBorder="1" applyAlignment="1">
      <alignment horizontal="left" vertical="top" wrapText="1"/>
    </xf>
    <xf numFmtId="3" fontId="6" fillId="0" borderId="36" xfId="0" applyNumberFormat="1" applyFont="1" applyBorder="1" applyAlignment="1">
      <alignment horizontal="right" vertical="top"/>
    </xf>
    <xf numFmtId="0" fontId="1" fillId="0" borderId="36" xfId="0" applyFont="1" applyBorder="1" applyAlignment="1">
      <alignment horizontal="center" vertical="top" wrapText="1"/>
    </xf>
    <xf numFmtId="0" fontId="6" fillId="37" borderId="0" xfId="0" applyFont="1" applyFill="1" applyAlignment="1">
      <alignment horizontal="left" vertical="center"/>
    </xf>
    <xf numFmtId="0" fontId="63"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55" xfId="0" applyFont="1" applyBorder="1" applyAlignment="1">
      <alignment horizontal="center" vertical="center" wrapText="1"/>
    </xf>
    <xf numFmtId="0" fontId="0" fillId="0" borderId="64" xfId="0" applyBorder="1" applyAlignment="1">
      <alignment vertical="center" wrapText="1"/>
    </xf>
    <xf numFmtId="0" fontId="7" fillId="0" borderId="55" xfId="0" applyFont="1" applyBorder="1" applyAlignment="1">
      <alignment vertical="center"/>
    </xf>
    <xf numFmtId="0" fontId="0" fillId="0" borderId="65" xfId="0" applyBorder="1" applyAlignment="1">
      <alignment/>
    </xf>
    <xf numFmtId="0" fontId="0" fillId="0" borderId="64"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31" xfId="0" applyFont="1" applyFill="1" applyBorder="1" applyAlignment="1">
      <alignment horizontal="left"/>
    </xf>
    <xf numFmtId="0" fontId="66"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3" fillId="0" borderId="27" xfId="0" applyFont="1" applyBorder="1" applyAlignment="1">
      <alignment horizontal="center" vertical="top" wrapText="1"/>
    </xf>
    <xf numFmtId="0" fontId="13" fillId="0" borderId="30" xfId="0" applyFont="1" applyBorder="1" applyAlignment="1">
      <alignment horizontal="center" vertical="top" wrapText="1"/>
    </xf>
    <xf numFmtId="0" fontId="14" fillId="37" borderId="22" xfId="0" applyFont="1" applyFill="1" applyBorder="1" applyAlignment="1">
      <alignment horizontal="center" vertical="center"/>
    </xf>
    <xf numFmtId="0" fontId="12" fillId="37" borderId="15"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0" xfId="0" applyFont="1" applyAlignment="1">
      <alignment horizontal="center" vertical="center"/>
    </xf>
    <xf numFmtId="0" fontId="13" fillId="0" borderId="22" xfId="0" applyFont="1" applyBorder="1" applyAlignment="1">
      <alignment horizontal="center" vertical="center" wrapText="1"/>
    </xf>
    <xf numFmtId="0" fontId="0" fillId="0" borderId="14" xfId="0" applyFont="1" applyBorder="1" applyAlignment="1">
      <alignment vertical="center" wrapText="1"/>
    </xf>
    <xf numFmtId="0" fontId="13" fillId="0" borderId="22" xfId="0" applyFont="1" applyBorder="1" applyAlignment="1">
      <alignment vertical="center"/>
    </xf>
    <xf numFmtId="0" fontId="0" fillId="0" borderId="15" xfId="0" applyFont="1" applyBorder="1" applyAlignment="1">
      <alignment/>
    </xf>
    <xf numFmtId="0" fontId="0" fillId="0" borderId="14" xfId="0" applyFont="1" applyBorder="1" applyAlignment="1">
      <alignment/>
    </xf>
    <xf numFmtId="0" fontId="13" fillId="0" borderId="13" xfId="0" applyFont="1" applyBorder="1" applyAlignment="1">
      <alignment horizontal="center" vertical="center"/>
    </xf>
    <xf numFmtId="0" fontId="13" fillId="0" borderId="21" xfId="0" applyFont="1" applyBorder="1" applyAlignment="1">
      <alignment horizontal="center"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41" xfId="0" applyFont="1" applyBorder="1" applyAlignment="1">
      <alignment horizontal="left" vertical="center" wrapText="1"/>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11" fillId="0" borderId="5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27" xfId="0" applyFont="1" applyBorder="1" applyAlignment="1">
      <alignment horizontal="left" vertical="top" wrapText="1"/>
    </xf>
    <xf numFmtId="0" fontId="0" fillId="0" borderId="53" xfId="0" applyFont="1" applyBorder="1" applyAlignment="1">
      <alignment horizontal="left" vertical="top" wrapText="1"/>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0" fillId="42" borderId="27" xfId="0" applyFont="1" applyFill="1" applyBorder="1" applyAlignment="1">
      <alignment horizontal="left" vertical="center" wrapText="1"/>
    </xf>
    <xf numFmtId="0" fontId="0" fillId="42" borderId="53" xfId="0" applyFont="1" applyFill="1" applyBorder="1" applyAlignment="1">
      <alignment horizontal="left" vertical="center" wrapText="1"/>
    </xf>
    <xf numFmtId="0" fontId="0" fillId="42" borderId="42" xfId="0" applyFont="1" applyFill="1" applyBorder="1" applyAlignment="1">
      <alignment horizontal="left" vertical="center" wrapText="1"/>
    </xf>
    <xf numFmtId="0" fontId="11" fillId="42" borderId="13" xfId="0" applyFont="1" applyFill="1" applyBorder="1" applyAlignment="1">
      <alignment horizontal="center" vertical="center"/>
    </xf>
    <xf numFmtId="0" fontId="11" fillId="42" borderId="21" xfId="0" applyFont="1" applyFill="1" applyBorder="1" applyAlignment="1">
      <alignment horizontal="center" vertical="center"/>
    </xf>
    <xf numFmtId="0" fontId="0" fillId="0" borderId="42" xfId="0" applyFont="1" applyBorder="1" applyAlignment="1">
      <alignment horizontal="left" vertical="top" wrapText="1"/>
    </xf>
    <xf numFmtId="0" fontId="0" fillId="0" borderId="53" xfId="0" applyFont="1" applyBorder="1" applyAlignment="1">
      <alignment horizontal="left" vertical="top"/>
    </xf>
    <xf numFmtId="0" fontId="0" fillId="0" borderId="42" xfId="0" applyFont="1" applyBorder="1" applyAlignment="1">
      <alignment horizontal="left" vertical="top"/>
    </xf>
    <xf numFmtId="0" fontId="12" fillId="0" borderId="0" xfId="0" applyFont="1" applyAlignment="1">
      <alignment horizontal="center" vertical="top" wrapText="1"/>
    </xf>
    <xf numFmtId="0" fontId="12" fillId="0" borderId="0" xfId="0" applyFont="1" applyAlignment="1">
      <alignment horizontal="center" vertical="top"/>
    </xf>
    <xf numFmtId="0" fontId="0" fillId="0" borderId="26" xfId="0" applyFont="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3" fontId="6" fillId="0" borderId="68" xfId="0" applyNumberFormat="1" applyFont="1" applyBorder="1" applyAlignment="1">
      <alignment horizontal="left" vertical="top" wrapText="1"/>
    </xf>
    <xf numFmtId="3" fontId="6" fillId="0" borderId="69" xfId="0" applyNumberFormat="1" applyFont="1" applyBorder="1" applyAlignment="1">
      <alignment horizontal="left" vertical="top" wrapText="1"/>
    </xf>
    <xf numFmtId="3" fontId="6" fillId="0" borderId="58" xfId="0" applyNumberFormat="1" applyFont="1" applyBorder="1" applyAlignment="1">
      <alignment horizontal="left" vertical="top" wrapText="1"/>
    </xf>
    <xf numFmtId="0" fontId="0" fillId="9" borderId="54" xfId="0" applyFont="1" applyFill="1" applyBorder="1" applyAlignment="1">
      <alignment horizontal="center" vertical="top"/>
    </xf>
    <xf numFmtId="0" fontId="0" fillId="9" borderId="69" xfId="0" applyFont="1" applyFill="1" applyBorder="1" applyAlignment="1">
      <alignment horizontal="center" vertical="top"/>
    </xf>
    <xf numFmtId="0" fontId="0" fillId="9" borderId="58" xfId="0" applyFont="1" applyFill="1" applyBorder="1" applyAlignment="1">
      <alignment horizontal="center" vertical="top"/>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9" fillId="0" borderId="27" xfId="0" applyFont="1" applyBorder="1" applyAlignment="1">
      <alignment horizontal="left" vertical="top" wrapText="1"/>
    </xf>
    <xf numFmtId="0" fontId="9" fillId="0" borderId="53" xfId="0" applyFont="1" applyBorder="1" applyAlignment="1">
      <alignment horizontal="left" vertical="top" wrapText="1"/>
    </xf>
    <xf numFmtId="0" fontId="9" fillId="0" borderId="42" xfId="0" applyFont="1" applyBorder="1" applyAlignment="1">
      <alignment horizontal="left" vertical="top" wrapText="1"/>
    </xf>
    <xf numFmtId="0" fontId="6" fillId="42" borderId="28" xfId="0" applyFont="1" applyFill="1" applyBorder="1" applyAlignment="1">
      <alignment horizontal="left" vertical="center" wrapText="1"/>
    </xf>
    <xf numFmtId="0" fontId="0" fillId="0" borderId="28" xfId="0" applyBorder="1" applyAlignment="1">
      <alignment/>
    </xf>
    <xf numFmtId="0" fontId="6" fillId="0" borderId="27" xfId="0" applyFont="1" applyBorder="1" applyAlignment="1">
      <alignment horizontal="left" vertical="top" wrapText="1"/>
    </xf>
    <xf numFmtId="0" fontId="6" fillId="0" borderId="53" xfId="0" applyFont="1" applyBorder="1" applyAlignment="1">
      <alignment horizontal="left" vertical="top" wrapText="1"/>
    </xf>
    <xf numFmtId="0" fontId="3" fillId="0" borderId="28" xfId="0" applyFont="1" applyBorder="1" applyAlignment="1">
      <alignment horizontal="center" vertical="center"/>
    </xf>
    <xf numFmtId="0" fontId="3" fillId="0" borderId="50" xfId="0" applyFont="1" applyBorder="1" applyAlignment="1">
      <alignment horizontal="center" vertical="center"/>
    </xf>
    <xf numFmtId="0" fontId="6" fillId="0" borderId="28"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42" xfId="0" applyFont="1" applyBorder="1" applyAlignment="1">
      <alignment horizontal="left" vertical="top" wrapText="1"/>
    </xf>
    <xf numFmtId="0" fontId="6" fillId="0" borderId="53" xfId="0" applyFont="1" applyBorder="1" applyAlignment="1">
      <alignment horizontal="left" vertical="top" wrapText="1"/>
    </xf>
    <xf numFmtId="0" fontId="1" fillId="0" borderId="53" xfId="0" applyFont="1" applyBorder="1" applyAlignment="1">
      <alignment horizontal="left" vertical="top" wrapText="1"/>
    </xf>
    <xf numFmtId="0" fontId="1" fillId="0" borderId="42" xfId="0" applyFont="1" applyBorder="1" applyAlignment="1">
      <alignment horizontal="left" vertical="top" wrapText="1"/>
    </xf>
    <xf numFmtId="0" fontId="4" fillId="43" borderId="0" xfId="0" applyFont="1" applyFill="1" applyAlignment="1">
      <alignment horizontal="center" vertical="center" wrapText="1"/>
    </xf>
    <xf numFmtId="0" fontId="4" fillId="43" borderId="0" xfId="0" applyFont="1" applyFill="1" applyAlignment="1">
      <alignment horizontal="center" vertical="center"/>
    </xf>
    <xf numFmtId="0" fontId="6" fillId="0" borderId="14" xfId="0" applyFont="1" applyBorder="1" applyAlignment="1">
      <alignment horizontal="left" vertical="top" wrapText="1"/>
    </xf>
    <xf numFmtId="0" fontId="6" fillId="0" borderId="55" xfId="0" applyFont="1" applyBorder="1" applyAlignment="1">
      <alignment horizontal="left" vertical="top" wrapText="1"/>
    </xf>
    <xf numFmtId="0" fontId="6" fillId="0" borderId="65" xfId="0" applyFont="1" applyBorder="1" applyAlignment="1">
      <alignment horizontal="left" vertical="top" wrapText="1"/>
    </xf>
    <xf numFmtId="0" fontId="6" fillId="0" borderId="64" xfId="0" applyFont="1" applyBorder="1" applyAlignment="1">
      <alignment horizontal="left" vertical="top" wrapText="1"/>
    </xf>
    <xf numFmtId="0" fontId="9" fillId="42" borderId="27" xfId="0" applyFont="1" applyFill="1" applyBorder="1" applyAlignment="1">
      <alignment horizontal="left" vertical="top" wrapText="1"/>
    </xf>
    <xf numFmtId="0" fontId="9" fillId="42" borderId="53" xfId="0" applyFont="1" applyFill="1" applyBorder="1" applyAlignment="1">
      <alignment horizontal="left" vertical="top"/>
    </xf>
    <xf numFmtId="0" fontId="9" fillId="42" borderId="42" xfId="0" applyFont="1" applyFill="1" applyBorder="1" applyAlignment="1">
      <alignment horizontal="left" vertical="top"/>
    </xf>
    <xf numFmtId="0" fontId="7" fillId="0" borderId="27" xfId="0" applyFont="1" applyBorder="1" applyAlignment="1">
      <alignment horizontal="center" vertical="top" wrapText="1"/>
    </xf>
    <xf numFmtId="0" fontId="7" fillId="0" borderId="30" xfId="0" applyFont="1" applyBorder="1" applyAlignment="1">
      <alignment horizontal="center" vertical="top" wrapText="1"/>
    </xf>
    <xf numFmtId="0" fontId="9" fillId="42" borderId="22" xfId="0" applyFont="1" applyFill="1" applyBorder="1" applyAlignment="1">
      <alignment horizontal="left" vertical="center" wrapText="1"/>
    </xf>
    <xf numFmtId="0" fontId="9" fillId="42" borderId="15" xfId="0" applyFont="1" applyFill="1" applyBorder="1" applyAlignment="1">
      <alignment horizontal="left" vertical="center"/>
    </xf>
    <xf numFmtId="0" fontId="9" fillId="42" borderId="14" xfId="0" applyFont="1" applyFill="1" applyBorder="1" applyAlignment="1">
      <alignment horizontal="left" vertical="center"/>
    </xf>
    <xf numFmtId="0" fontId="3" fillId="0" borderId="70" xfId="0" applyFont="1" applyBorder="1" applyAlignment="1">
      <alignment horizontal="center" vertical="center"/>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42" borderId="27" xfId="0" applyFont="1" applyFill="1" applyBorder="1" applyAlignment="1">
      <alignment horizontal="left" vertical="center" wrapText="1"/>
    </xf>
    <xf numFmtId="0" fontId="9" fillId="42" borderId="53" xfId="0" applyFont="1" applyFill="1" applyBorder="1" applyAlignment="1">
      <alignment horizontal="left" vertical="center"/>
    </xf>
    <xf numFmtId="0" fontId="9" fillId="42" borderId="42" xfId="0" applyFont="1" applyFill="1" applyBorder="1" applyAlignment="1">
      <alignment horizontal="left" vertic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3" fillId="0" borderId="36" xfId="0" applyFont="1" applyBorder="1" applyAlignment="1">
      <alignment horizontal="center" vertical="center"/>
    </xf>
    <xf numFmtId="0" fontId="6" fillId="0" borderId="27" xfId="0" applyFont="1" applyBorder="1" applyAlignment="1">
      <alignment horizontal="left" vertical="top" wrapText="1"/>
    </xf>
    <xf numFmtId="0" fontId="6" fillId="42" borderId="13" xfId="0" applyFont="1" applyFill="1" applyBorder="1" applyAlignment="1">
      <alignment horizontal="center" vertical="center"/>
    </xf>
    <xf numFmtId="0" fontId="6" fillId="42" borderId="21" xfId="0" applyFont="1" applyFill="1" applyBorder="1" applyAlignment="1">
      <alignment horizontal="center" vertical="center"/>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6" fillId="42" borderId="28" xfId="0" applyFont="1" applyFill="1" applyBorder="1" applyAlignment="1">
      <alignment horizontal="center" vertical="center"/>
    </xf>
    <xf numFmtId="0" fontId="9" fillId="0" borderId="55" xfId="0" applyFont="1" applyBorder="1" applyAlignment="1">
      <alignment horizontal="left" vertical="top" wrapText="1"/>
    </xf>
    <xf numFmtId="0" fontId="9" fillId="0" borderId="65" xfId="0" applyFont="1" applyBorder="1" applyAlignment="1">
      <alignment horizontal="left" vertical="top" wrapText="1"/>
    </xf>
    <xf numFmtId="0" fontId="9" fillId="0" borderId="64" xfId="0" applyFont="1" applyBorder="1" applyAlignment="1">
      <alignment horizontal="left" vertical="top" wrapText="1"/>
    </xf>
    <xf numFmtId="0" fontId="3" fillId="0" borderId="71" xfId="0" applyFont="1" applyBorder="1" applyAlignment="1">
      <alignment horizontal="center" vertical="center"/>
    </xf>
    <xf numFmtId="3" fontId="9" fillId="42" borderId="28" xfId="0" applyNumberFormat="1" applyFont="1" applyFill="1" applyBorder="1" applyAlignment="1">
      <alignment horizontal="left" wrapText="1"/>
    </xf>
    <xf numFmtId="3" fontId="9" fillId="42" borderId="28" xfId="0" applyNumberFormat="1" applyFont="1" applyFill="1" applyBorder="1" applyAlignment="1">
      <alignment horizontal="left"/>
    </xf>
    <xf numFmtId="0" fontId="63" fillId="0" borderId="0" xfId="0" applyFont="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7" fillId="0" borderId="43" xfId="0" applyFont="1" applyBorder="1" applyAlignment="1">
      <alignment horizontal="center" vertical="center"/>
    </xf>
    <xf numFmtId="0" fontId="7" fillId="0" borderId="72" xfId="0" applyFont="1" applyBorder="1" applyAlignment="1">
      <alignment horizontal="center" vertical="center"/>
    </xf>
    <xf numFmtId="0" fontId="7" fillId="0" borderId="32" xfId="0" applyFont="1" applyBorder="1" applyAlignment="1">
      <alignment horizontal="center" vertical="center"/>
    </xf>
    <xf numFmtId="0" fontId="19" fillId="37" borderId="22" xfId="0" applyFont="1" applyFill="1" applyBorder="1" applyAlignment="1">
      <alignment horizontal="center" vertical="center"/>
    </xf>
    <xf numFmtId="0" fontId="20" fillId="37" borderId="15" xfId="0" applyFont="1" applyFill="1" applyBorder="1" applyAlignment="1">
      <alignment horizontal="center" vertical="center"/>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7" fillId="0" borderId="26" xfId="0" applyFont="1" applyBorder="1" applyAlignment="1">
      <alignment horizontal="center" vertical="center"/>
    </xf>
    <xf numFmtId="0" fontId="0" fillId="0" borderId="0" xfId="0" applyAlignment="1">
      <alignment horizontal="center"/>
    </xf>
    <xf numFmtId="0" fontId="6" fillId="42" borderId="50" xfId="0" applyFont="1" applyFill="1" applyBorder="1" applyAlignment="1">
      <alignment horizontal="left" vertical="center" wrapText="1"/>
    </xf>
    <xf numFmtId="0" fontId="3" fillId="0" borderId="43" xfId="0" applyFont="1" applyBorder="1" applyAlignment="1">
      <alignment horizontal="center" vertical="center"/>
    </xf>
    <xf numFmtId="0" fontId="3" fillId="0" borderId="72" xfId="0" applyFont="1" applyBorder="1" applyAlignment="1">
      <alignment horizontal="center" vertical="center"/>
    </xf>
    <xf numFmtId="0" fontId="3" fillId="0" borderId="32" xfId="0" applyFont="1" applyBorder="1" applyAlignment="1">
      <alignment horizontal="center" vertical="center"/>
    </xf>
    <xf numFmtId="3" fontId="9" fillId="42" borderId="73" xfId="0" applyNumberFormat="1" applyFont="1" applyFill="1" applyBorder="1" applyAlignment="1">
      <alignment horizontal="left" wrapText="1"/>
    </xf>
    <xf numFmtId="3" fontId="9" fillId="42" borderId="65" xfId="0" applyNumberFormat="1" applyFont="1" applyFill="1" applyBorder="1" applyAlignment="1">
      <alignment horizontal="left"/>
    </xf>
    <xf numFmtId="3" fontId="9" fillId="42" borderId="64" xfId="0" applyNumberFormat="1" applyFont="1" applyFill="1" applyBorder="1" applyAlignment="1">
      <alignment horizontal="left"/>
    </xf>
    <xf numFmtId="0" fontId="6" fillId="0" borderId="7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3" fillId="0" borderId="63" xfId="0" applyFont="1" applyBorder="1" applyAlignment="1">
      <alignment horizontal="center" vertical="center"/>
    </xf>
    <xf numFmtId="0" fontId="6" fillId="42" borderId="50" xfId="0" applyFont="1" applyFill="1" applyBorder="1" applyAlignment="1">
      <alignment horizontal="center" vertical="center"/>
    </xf>
    <xf numFmtId="0" fontId="6" fillId="42" borderId="36" xfId="0" applyFont="1" applyFill="1" applyBorder="1" applyAlignment="1">
      <alignment horizontal="center" vertical="center"/>
    </xf>
    <xf numFmtId="0" fontId="3" fillId="0" borderId="30" xfId="0" applyFont="1" applyBorder="1" applyAlignment="1">
      <alignment horizontal="center" vertical="center"/>
    </xf>
    <xf numFmtId="0" fontId="6" fillId="42" borderId="54" xfId="0" applyFont="1" applyFill="1" applyBorder="1" applyAlignment="1">
      <alignment horizontal="left" vertical="center" wrapText="1"/>
    </xf>
    <xf numFmtId="0" fontId="6" fillId="42" borderId="69" xfId="0" applyFont="1" applyFill="1" applyBorder="1" applyAlignment="1">
      <alignment horizontal="left" vertical="center" wrapText="1"/>
    </xf>
    <xf numFmtId="0" fontId="6" fillId="42" borderId="58" xfId="0" applyFont="1" applyFill="1" applyBorder="1" applyAlignment="1">
      <alignment horizontal="left" vertical="center" wrapText="1"/>
    </xf>
    <xf numFmtId="3" fontId="9" fillId="42" borderId="54" xfId="0" applyNumberFormat="1" applyFont="1" applyFill="1" applyBorder="1" applyAlignment="1">
      <alignment horizontal="left" vertical="top" wrapText="1"/>
    </xf>
    <xf numFmtId="3" fontId="4" fillId="42" borderId="69" xfId="0" applyNumberFormat="1" applyFont="1" applyFill="1" applyBorder="1" applyAlignment="1">
      <alignment horizontal="left" vertical="top"/>
    </xf>
    <xf numFmtId="3" fontId="4" fillId="42" borderId="58" xfId="0" applyNumberFormat="1" applyFont="1" applyFill="1" applyBorder="1" applyAlignment="1">
      <alignment horizontal="left" vertical="top"/>
    </xf>
    <xf numFmtId="3" fontId="9" fillId="42" borderId="54" xfId="0" applyNumberFormat="1" applyFont="1" applyFill="1" applyBorder="1" applyAlignment="1">
      <alignment horizontal="left" wrapText="1"/>
    </xf>
    <xf numFmtId="3" fontId="4" fillId="42" borderId="69" xfId="0" applyNumberFormat="1" applyFont="1" applyFill="1" applyBorder="1" applyAlignment="1">
      <alignment horizontal="left"/>
    </xf>
    <xf numFmtId="3" fontId="4" fillId="42" borderId="58" xfId="0" applyNumberFormat="1" applyFont="1" applyFill="1" applyBorder="1" applyAlignment="1">
      <alignment horizontal="left"/>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0" fontId="6" fillId="0" borderId="76" xfId="0" applyFont="1" applyBorder="1" applyAlignment="1">
      <alignment horizontal="left" vertical="top" wrapText="1"/>
    </xf>
    <xf numFmtId="3" fontId="6" fillId="0" borderId="54" xfId="0" applyNumberFormat="1" applyFont="1" applyBorder="1" applyAlignment="1">
      <alignment horizontal="left" vertical="top" wrapText="1"/>
    </xf>
    <xf numFmtId="3" fontId="6" fillId="0" borderId="77" xfId="0" applyNumberFormat="1" applyFont="1" applyBorder="1" applyAlignment="1">
      <alignment horizontal="left" vertical="top" wrapText="1"/>
    </xf>
    <xf numFmtId="3" fontId="6" fillId="0" borderId="52" xfId="0" applyNumberFormat="1" applyFont="1" applyBorder="1" applyAlignment="1">
      <alignment horizontal="left" vertical="top" wrapText="1"/>
    </xf>
    <xf numFmtId="0" fontId="9" fillId="0" borderId="28" xfId="0" applyFont="1" applyBorder="1" applyAlignment="1">
      <alignment horizontal="left" vertical="top" wrapText="1"/>
    </xf>
    <xf numFmtId="0" fontId="3" fillId="0" borderId="11" xfId="0" applyFont="1" applyBorder="1" applyAlignment="1">
      <alignment horizontal="left" vertical="top" wrapText="1"/>
    </xf>
    <xf numFmtId="0" fontId="1" fillId="42" borderId="15" xfId="0" applyFont="1" applyFill="1" applyBorder="1" applyAlignment="1">
      <alignment/>
    </xf>
    <xf numFmtId="0" fontId="0" fillId="0" borderId="50" xfId="0" applyBorder="1" applyAlignment="1">
      <alignment/>
    </xf>
    <xf numFmtId="3" fontId="6" fillId="42" borderId="28" xfId="0" applyNumberFormat="1" applyFont="1" applyFill="1" applyBorder="1" applyAlignment="1">
      <alignment horizontal="right" vertical="top" wrapText="1"/>
    </xf>
    <xf numFmtId="0" fontId="6" fillId="0" borderId="40" xfId="0" applyFont="1" applyBorder="1" applyAlignment="1">
      <alignment horizontal="center" vertical="top" wrapText="1"/>
    </xf>
    <xf numFmtId="0" fontId="1" fillId="0" borderId="40" xfId="0" applyFont="1" applyBorder="1" applyAlignment="1">
      <alignment horizontal="center" vertical="top" wrapText="1"/>
    </xf>
    <xf numFmtId="3" fontId="6" fillId="0" borderId="28" xfId="0" applyNumberFormat="1" applyFont="1" applyBorder="1" applyAlignment="1">
      <alignment horizontal="right" vertical="top"/>
    </xf>
    <xf numFmtId="0" fontId="3" fillId="0" borderId="12" xfId="0" applyFont="1" applyBorder="1" applyAlignment="1">
      <alignment horizontal="left" vertical="top" wrapText="1"/>
    </xf>
    <xf numFmtId="0" fontId="6" fillId="13" borderId="34" xfId="0" applyFont="1" applyFill="1" applyBorder="1" applyAlignment="1">
      <alignment horizontal="left" vertical="top" wrapText="1"/>
    </xf>
    <xf numFmtId="0" fontId="0"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498" t="s">
        <v>110</v>
      </c>
      <c r="B4" s="498"/>
      <c r="C4" s="498"/>
      <c r="D4" s="498"/>
      <c r="E4" s="498"/>
      <c r="F4" s="498"/>
      <c r="G4" s="498"/>
      <c r="H4" s="498"/>
      <c r="I4" s="498"/>
      <c r="J4" s="498"/>
      <c r="K4" s="498"/>
    </row>
    <row r="5" spans="1:2" ht="20.25">
      <c r="A5" s="22"/>
      <c r="B5" s="7"/>
    </row>
    <row r="6" spans="1:5" ht="20.25">
      <c r="A6" s="22"/>
      <c r="B6" s="7"/>
      <c r="E6" s="38"/>
    </row>
    <row r="7" spans="1:2" ht="20.25">
      <c r="A7" s="22"/>
      <c r="B7" s="7"/>
    </row>
    <row r="8" spans="1:2" ht="20.25">
      <c r="A8" s="22"/>
      <c r="B8" s="7"/>
    </row>
    <row r="9" spans="1:10" ht="24" customHeight="1">
      <c r="A9" s="468"/>
      <c r="B9" s="468"/>
      <c r="C9" s="468"/>
      <c r="D9" s="468"/>
      <c r="E9" s="468"/>
      <c r="F9" s="468"/>
      <c r="G9" s="468"/>
      <c r="H9" s="468"/>
      <c r="I9" s="468"/>
      <c r="J9" s="468"/>
    </row>
    <row r="10" spans="1:10" ht="30" customHeight="1">
      <c r="A10" s="469" t="s">
        <v>3</v>
      </c>
      <c r="B10" s="469"/>
      <c r="C10" s="469"/>
      <c r="D10" s="469"/>
      <c r="E10" s="469"/>
      <c r="F10" s="469"/>
      <c r="G10" s="469"/>
      <c r="H10" s="469"/>
      <c r="I10" s="469"/>
      <c r="J10" s="469"/>
    </row>
    <row r="11" spans="1:10" ht="24.75" customHeight="1">
      <c r="A11" s="469" t="s">
        <v>4</v>
      </c>
      <c r="B11" s="469"/>
      <c r="C11" s="469"/>
      <c r="D11" s="469"/>
      <c r="E11" s="469"/>
      <c r="F11" s="469"/>
      <c r="G11" s="469"/>
      <c r="H11" s="469"/>
      <c r="I11" s="469"/>
      <c r="J11" s="469"/>
    </row>
    <row r="12" spans="1:10" ht="18.75" customHeight="1">
      <c r="A12" s="97"/>
      <c r="B12" s="97"/>
      <c r="C12" s="97"/>
      <c r="D12" s="97"/>
      <c r="E12" s="97"/>
      <c r="F12" s="97"/>
      <c r="G12" s="97"/>
      <c r="H12" s="97"/>
      <c r="I12" s="97"/>
      <c r="J12" s="97"/>
    </row>
    <row r="13" spans="1:10" ht="24" customHeight="1">
      <c r="A13" s="470" t="s">
        <v>111</v>
      </c>
      <c r="B13" s="470"/>
      <c r="C13" s="470"/>
      <c r="D13" s="470"/>
      <c r="E13" s="470"/>
      <c r="F13" s="470"/>
      <c r="G13" s="470"/>
      <c r="H13" s="470"/>
      <c r="I13" s="470"/>
      <c r="J13" s="470"/>
    </row>
    <row r="14" spans="1:10" ht="20.25" customHeight="1">
      <c r="A14" s="470" t="s">
        <v>112</v>
      </c>
      <c r="B14" s="470"/>
      <c r="C14" s="470"/>
      <c r="D14" s="470"/>
      <c r="E14" s="470"/>
      <c r="F14" s="470"/>
      <c r="G14" s="470"/>
      <c r="H14" s="470"/>
      <c r="I14" s="470"/>
      <c r="J14" s="470"/>
    </row>
    <row r="15" spans="1:16" ht="20.25" customHeight="1">
      <c r="A15" s="470" t="s">
        <v>113</v>
      </c>
      <c r="B15" s="470"/>
      <c r="C15" s="470"/>
      <c r="D15" s="470"/>
      <c r="E15" s="470"/>
      <c r="F15" s="470"/>
      <c r="G15" s="470"/>
      <c r="H15" s="470"/>
      <c r="I15" s="470"/>
      <c r="J15" s="470"/>
      <c r="M15" s="8"/>
      <c r="P15"/>
    </row>
    <row r="16" spans="1:10" ht="22.5" customHeight="1">
      <c r="A16" s="470" t="s">
        <v>114</v>
      </c>
      <c r="B16" s="470"/>
      <c r="C16" s="470"/>
      <c r="D16" s="470"/>
      <c r="E16" s="470"/>
      <c r="F16" s="470"/>
      <c r="G16" s="470"/>
      <c r="H16" s="470"/>
      <c r="I16" s="470"/>
      <c r="J16" s="470"/>
    </row>
    <row r="17" spans="1:13" ht="18" customHeight="1">
      <c r="A17" s="470" t="s">
        <v>5</v>
      </c>
      <c r="B17" s="470"/>
      <c r="C17" s="470"/>
      <c r="D17" s="470"/>
      <c r="E17" s="470"/>
      <c r="F17" s="470"/>
      <c r="G17" s="470"/>
      <c r="H17" s="470"/>
      <c r="I17" s="470"/>
      <c r="J17" s="470"/>
      <c r="M17" s="6"/>
    </row>
    <row r="18" spans="1:13" ht="13.5" customHeight="1" thickBot="1">
      <c r="A18" s="471"/>
      <c r="B18" s="471"/>
      <c r="C18" s="471"/>
      <c r="D18" s="471"/>
      <c r="E18" s="471"/>
      <c r="F18" s="471"/>
      <c r="G18" s="471"/>
      <c r="H18" s="471"/>
      <c r="I18" s="471"/>
      <c r="J18" s="471"/>
      <c r="M18" s="6"/>
    </row>
    <row r="19" spans="1:13" ht="0.75" customHeight="1" hidden="1" thickBot="1">
      <c r="A19" s="496"/>
      <c r="B19" s="496"/>
      <c r="C19" s="496"/>
      <c r="D19" s="496"/>
      <c r="E19" s="496"/>
      <c r="F19" s="496"/>
      <c r="G19" s="496"/>
      <c r="H19" s="496"/>
      <c r="I19" s="496"/>
      <c r="J19" s="496"/>
      <c r="M19" s="6"/>
    </row>
    <row r="20" spans="1:13" ht="16.5" customHeight="1" hidden="1">
      <c r="A20" s="496"/>
      <c r="B20" s="496"/>
      <c r="C20" s="496"/>
      <c r="D20" s="496"/>
      <c r="E20" s="496"/>
      <c r="F20" s="496"/>
      <c r="G20" s="496"/>
      <c r="H20" s="496"/>
      <c r="I20" s="496"/>
      <c r="J20" s="496"/>
      <c r="M20" s="6"/>
    </row>
    <row r="21" spans="1:13" ht="21.75" customHeight="1" hidden="1" thickBot="1">
      <c r="A21" s="497"/>
      <c r="B21" s="497"/>
      <c r="C21" s="497"/>
      <c r="D21" s="497"/>
      <c r="E21" s="497"/>
      <c r="F21" s="497"/>
      <c r="G21" s="497"/>
      <c r="H21" s="497"/>
      <c r="I21" s="497"/>
      <c r="J21" s="497"/>
      <c r="M21" s="6"/>
    </row>
    <row r="22" spans="1:13" ht="31.5" customHeight="1" thickBot="1">
      <c r="A22" s="499" t="s">
        <v>109</v>
      </c>
      <c r="B22" s="500"/>
      <c r="C22" s="500"/>
      <c r="D22" s="500"/>
      <c r="E22" s="500"/>
      <c r="F22" s="500"/>
      <c r="G22" s="500"/>
      <c r="H22" s="500"/>
      <c r="I22" s="500"/>
      <c r="J22" s="501"/>
      <c r="K22" s="6"/>
      <c r="L22" s="6"/>
      <c r="M22" s="6"/>
    </row>
    <row r="23" spans="1:60" s="29" customFormat="1" ht="63.75" customHeight="1" thickBot="1">
      <c r="A23" s="492" t="s">
        <v>60</v>
      </c>
      <c r="B23" s="492" t="s">
        <v>61</v>
      </c>
      <c r="C23" s="492" t="s">
        <v>62</v>
      </c>
      <c r="D23" s="473" t="s">
        <v>86</v>
      </c>
      <c r="E23" s="474"/>
      <c r="F23" s="492" t="s">
        <v>65</v>
      </c>
      <c r="G23" s="475" t="s">
        <v>87</v>
      </c>
      <c r="H23" s="476"/>
      <c r="I23" s="477"/>
      <c r="J23" s="490"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493"/>
      <c r="B24" s="493"/>
      <c r="C24" s="493"/>
      <c r="D24" s="66" t="s">
        <v>63</v>
      </c>
      <c r="E24" s="67" t="s">
        <v>64</v>
      </c>
      <c r="F24" s="493"/>
      <c r="G24" s="68" t="s">
        <v>66</v>
      </c>
      <c r="H24" s="69" t="s">
        <v>67</v>
      </c>
      <c r="I24" s="70" t="s">
        <v>68</v>
      </c>
      <c r="J24" s="491"/>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490" t="s">
        <v>73</v>
      </c>
      <c r="B27" s="49" t="s">
        <v>9</v>
      </c>
      <c r="C27" s="34">
        <v>116667</v>
      </c>
      <c r="D27" s="34">
        <v>116667</v>
      </c>
      <c r="E27" s="16" t="s">
        <v>18</v>
      </c>
      <c r="F27" s="20" t="s">
        <v>58</v>
      </c>
      <c r="G27" s="13" t="s">
        <v>56</v>
      </c>
      <c r="H27" s="4"/>
      <c r="I27" s="20" t="s">
        <v>57</v>
      </c>
      <c r="J27" s="42"/>
      <c r="K27" s="6"/>
      <c r="L27" s="6"/>
      <c r="M27" s="6"/>
    </row>
    <row r="28" spans="1:13" ht="51.75" thickBot="1">
      <c r="A28" s="491"/>
      <c r="B28" s="41" t="s">
        <v>71</v>
      </c>
      <c r="C28" s="478" t="s">
        <v>89</v>
      </c>
      <c r="D28" s="479"/>
      <c r="E28" s="479"/>
      <c r="F28" s="479"/>
      <c r="G28" s="479"/>
      <c r="H28" s="479"/>
      <c r="I28" s="479"/>
      <c r="J28" s="480"/>
      <c r="K28" s="6"/>
      <c r="L28" s="6"/>
      <c r="M28" s="6"/>
    </row>
    <row r="29" spans="1:13" ht="65.25" thickBot="1">
      <c r="A29" s="490" t="s">
        <v>72</v>
      </c>
      <c r="B29" s="52" t="s">
        <v>10</v>
      </c>
      <c r="C29" s="34">
        <v>116667</v>
      </c>
      <c r="D29" s="34">
        <v>116667</v>
      </c>
      <c r="E29" s="35" t="s">
        <v>19</v>
      </c>
      <c r="F29" s="39" t="s">
        <v>58</v>
      </c>
      <c r="G29" s="37" t="s">
        <v>56</v>
      </c>
      <c r="H29" s="43"/>
      <c r="I29" s="36" t="s">
        <v>57</v>
      </c>
      <c r="J29" s="43"/>
      <c r="K29" s="6"/>
      <c r="L29" s="6"/>
      <c r="M29" s="6"/>
    </row>
    <row r="30" spans="1:60" s="40" customFormat="1" ht="51.75" thickBot="1">
      <c r="A30" s="491"/>
      <c r="B30" s="44" t="s">
        <v>71</v>
      </c>
      <c r="C30" s="478" t="s">
        <v>90</v>
      </c>
      <c r="D30" s="479"/>
      <c r="E30" s="479"/>
      <c r="F30" s="479"/>
      <c r="G30" s="479"/>
      <c r="H30" s="479"/>
      <c r="I30" s="479"/>
      <c r="J30" s="480"/>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486"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487"/>
      <c r="B32" s="45" t="s">
        <v>71</v>
      </c>
      <c r="C32" s="478" t="s">
        <v>90</v>
      </c>
      <c r="D32" s="479"/>
      <c r="E32" s="479"/>
      <c r="F32" s="479"/>
      <c r="G32" s="479"/>
      <c r="H32" s="479"/>
      <c r="I32" s="479"/>
      <c r="J32" s="480"/>
      <c r="K32" s="30"/>
      <c r="L32" s="30"/>
      <c r="M32" s="30"/>
      <c r="N32" s="30"/>
      <c r="O32" s="30"/>
      <c r="P32" s="30"/>
      <c r="Q32" s="32"/>
    </row>
    <row r="33" spans="1:17" s="33" customFormat="1" ht="65.25" thickBot="1">
      <c r="A33" s="486"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487"/>
      <c r="B34" s="48" t="s">
        <v>71</v>
      </c>
      <c r="C34" s="478" t="s">
        <v>91</v>
      </c>
      <c r="D34" s="479"/>
      <c r="E34" s="479"/>
      <c r="F34" s="479"/>
      <c r="G34" s="479"/>
      <c r="H34" s="479"/>
      <c r="I34" s="479"/>
      <c r="J34" s="480"/>
      <c r="K34" s="30"/>
      <c r="L34" s="30"/>
      <c r="M34" s="30"/>
      <c r="N34" s="30"/>
      <c r="O34" s="30"/>
      <c r="P34" s="30"/>
      <c r="Q34" s="32"/>
    </row>
    <row r="35" spans="1:17" s="33" customFormat="1" ht="65.25" thickBot="1">
      <c r="A35" s="486"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487"/>
      <c r="B36" s="47" t="s">
        <v>71</v>
      </c>
      <c r="C36" s="478" t="s">
        <v>92</v>
      </c>
      <c r="D36" s="479"/>
      <c r="E36" s="479"/>
      <c r="F36" s="479"/>
      <c r="G36" s="479"/>
      <c r="H36" s="479"/>
      <c r="I36" s="479"/>
      <c r="J36" s="480"/>
      <c r="K36" s="30"/>
      <c r="L36" s="30"/>
      <c r="M36" s="30"/>
      <c r="N36" s="30"/>
      <c r="O36" s="30"/>
      <c r="P36" s="30"/>
      <c r="Q36" s="32"/>
    </row>
    <row r="37" spans="1:17" s="33" customFormat="1" ht="65.25" thickBot="1">
      <c r="A37" s="486"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487"/>
      <c r="B38" s="51" t="s">
        <v>71</v>
      </c>
      <c r="C38" s="478" t="s">
        <v>92</v>
      </c>
      <c r="D38" s="479"/>
      <c r="E38" s="479"/>
      <c r="F38" s="479"/>
      <c r="G38" s="479"/>
      <c r="H38" s="479"/>
      <c r="I38" s="479"/>
      <c r="J38" s="480"/>
      <c r="K38" s="30"/>
      <c r="L38" s="30"/>
      <c r="M38" s="30"/>
      <c r="N38" s="30"/>
      <c r="O38" s="30"/>
      <c r="P38" s="30"/>
      <c r="Q38" s="32"/>
    </row>
    <row r="39" spans="1:17" s="33" customFormat="1" ht="64.5" thickBot="1">
      <c r="A39" s="486"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487"/>
      <c r="B40" s="45" t="s">
        <v>71</v>
      </c>
      <c r="C40" s="478" t="s">
        <v>93</v>
      </c>
      <c r="D40" s="479"/>
      <c r="E40" s="479"/>
      <c r="F40" s="479"/>
      <c r="G40" s="479"/>
      <c r="H40" s="479"/>
      <c r="I40" s="479"/>
      <c r="J40" s="480"/>
      <c r="K40" s="30"/>
      <c r="L40" s="30"/>
      <c r="M40" s="30"/>
      <c r="N40" s="30"/>
      <c r="O40" s="30"/>
      <c r="P40" s="30"/>
      <c r="Q40" s="32"/>
    </row>
    <row r="41" spans="1:17" s="33" customFormat="1" ht="79.5" thickBot="1">
      <c r="A41" s="486"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487"/>
      <c r="B42" s="45" t="s">
        <v>71</v>
      </c>
      <c r="C42" s="478" t="s">
        <v>94</v>
      </c>
      <c r="D42" s="479"/>
      <c r="E42" s="479"/>
      <c r="F42" s="479"/>
      <c r="G42" s="479"/>
      <c r="H42" s="479"/>
      <c r="I42" s="479"/>
      <c r="J42" s="480"/>
      <c r="K42" s="30"/>
      <c r="L42" s="30"/>
      <c r="M42" s="30"/>
      <c r="N42" s="30"/>
      <c r="O42" s="30"/>
      <c r="P42" s="30"/>
      <c r="Q42" s="32"/>
    </row>
    <row r="43" spans="1:17" s="33" customFormat="1" ht="79.5" thickBot="1">
      <c r="A43" s="486"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487"/>
      <c r="B44" s="51" t="s">
        <v>71</v>
      </c>
      <c r="C44" s="478" t="s">
        <v>95</v>
      </c>
      <c r="D44" s="494"/>
      <c r="E44" s="494"/>
      <c r="F44" s="494"/>
      <c r="G44" s="494"/>
      <c r="H44" s="494"/>
      <c r="I44" s="494"/>
      <c r="J44" s="495"/>
      <c r="K44" s="30"/>
      <c r="L44" s="30"/>
      <c r="M44" s="30"/>
      <c r="N44" s="30"/>
      <c r="O44" s="30"/>
      <c r="P44" s="30"/>
      <c r="Q44" s="32"/>
    </row>
    <row r="45" spans="1:17" s="33" customFormat="1" ht="64.5" thickBot="1">
      <c r="A45" s="486"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487"/>
      <c r="B46" s="45" t="s">
        <v>71</v>
      </c>
      <c r="C46" s="478" t="s">
        <v>95</v>
      </c>
      <c r="D46" s="494"/>
      <c r="E46" s="494"/>
      <c r="F46" s="494"/>
      <c r="G46" s="494"/>
      <c r="H46" s="494"/>
      <c r="I46" s="494"/>
      <c r="J46" s="495"/>
      <c r="K46" s="30"/>
      <c r="L46" s="30"/>
      <c r="M46" s="30"/>
      <c r="N46" s="30"/>
      <c r="O46" s="30"/>
      <c r="P46" s="30"/>
      <c r="Q46" s="32"/>
    </row>
    <row r="47" spans="1:17" s="33" customFormat="1" ht="64.5" thickBot="1">
      <c r="A47" s="486"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487"/>
      <c r="B48" s="45" t="s">
        <v>71</v>
      </c>
      <c r="C48" s="478" t="s">
        <v>94</v>
      </c>
      <c r="D48" s="479"/>
      <c r="E48" s="479"/>
      <c r="F48" s="479"/>
      <c r="G48" s="479"/>
      <c r="H48" s="479"/>
      <c r="I48" s="479"/>
      <c r="J48" s="480"/>
      <c r="K48" s="30"/>
      <c r="L48" s="30"/>
      <c r="M48" s="30"/>
      <c r="N48" s="30"/>
      <c r="O48" s="30"/>
      <c r="P48" s="30"/>
      <c r="Q48" s="32"/>
    </row>
    <row r="49" spans="1:17" s="33" customFormat="1" ht="64.5" thickBot="1">
      <c r="A49" s="486"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487"/>
      <c r="B50" s="47" t="s">
        <v>71</v>
      </c>
      <c r="C50" s="478" t="s">
        <v>93</v>
      </c>
      <c r="D50" s="479"/>
      <c r="E50" s="479"/>
      <c r="F50" s="479"/>
      <c r="G50" s="479"/>
      <c r="H50" s="479"/>
      <c r="I50" s="479"/>
      <c r="J50" s="480"/>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486"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487"/>
      <c r="B54" s="47" t="s">
        <v>71</v>
      </c>
      <c r="C54" s="478" t="s">
        <v>96</v>
      </c>
      <c r="D54" s="479"/>
      <c r="E54" s="479"/>
      <c r="F54" s="479"/>
      <c r="G54" s="479"/>
      <c r="H54" s="479"/>
      <c r="I54" s="479"/>
      <c r="J54" s="480"/>
      <c r="K54" s="30"/>
      <c r="L54" s="30"/>
      <c r="M54" s="30"/>
      <c r="N54" s="30"/>
      <c r="O54" s="30"/>
      <c r="P54" s="30"/>
      <c r="Q54" s="32"/>
    </row>
    <row r="55" spans="1:17" s="33" customFormat="1" ht="64.5" thickBot="1">
      <c r="A55" s="486"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487"/>
      <c r="B56" s="47" t="s">
        <v>71</v>
      </c>
      <c r="C56" s="478" t="s">
        <v>97</v>
      </c>
      <c r="D56" s="479"/>
      <c r="E56" s="479"/>
      <c r="F56" s="479"/>
      <c r="G56" s="479"/>
      <c r="H56" s="479"/>
      <c r="I56" s="479"/>
      <c r="J56" s="480"/>
      <c r="K56" s="30"/>
      <c r="L56" s="30"/>
      <c r="M56" s="30"/>
      <c r="N56" s="30"/>
      <c r="O56" s="30"/>
      <c r="P56" s="30"/>
      <c r="Q56" s="32"/>
    </row>
    <row r="57" spans="1:17" s="33" customFormat="1" ht="141.75" customHeight="1" thickBot="1">
      <c r="A57" s="486"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487"/>
      <c r="B58" s="45" t="s">
        <v>71</v>
      </c>
      <c r="C58" s="478" t="s">
        <v>98</v>
      </c>
      <c r="D58" s="479"/>
      <c r="E58" s="479"/>
      <c r="F58" s="479"/>
      <c r="G58" s="479"/>
      <c r="H58" s="479"/>
      <c r="I58" s="479"/>
      <c r="J58" s="480"/>
      <c r="K58" s="30"/>
      <c r="L58" s="30"/>
      <c r="M58" s="30"/>
      <c r="N58" s="30"/>
      <c r="O58" s="30"/>
      <c r="P58" s="30"/>
      <c r="Q58" s="32"/>
    </row>
    <row r="59" spans="1:17" s="33" customFormat="1" ht="79.5" thickBot="1">
      <c r="A59" s="486"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487"/>
      <c r="B60" s="45" t="s">
        <v>71</v>
      </c>
      <c r="C60" s="478" t="s">
        <v>100</v>
      </c>
      <c r="D60" s="479"/>
      <c r="E60" s="479"/>
      <c r="F60" s="479"/>
      <c r="G60" s="479"/>
      <c r="H60" s="479"/>
      <c r="I60" s="479"/>
      <c r="J60" s="479"/>
      <c r="K60" s="30"/>
      <c r="L60" s="30"/>
      <c r="M60" s="30"/>
      <c r="N60" s="30"/>
      <c r="O60" s="30"/>
      <c r="P60" s="30"/>
      <c r="Q60" s="32"/>
    </row>
    <row r="61" spans="1:17" s="33" customFormat="1" ht="64.5" thickBot="1">
      <c r="A61" s="488"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489"/>
      <c r="B62" s="47" t="s">
        <v>71</v>
      </c>
      <c r="C62" s="478" t="s">
        <v>99</v>
      </c>
      <c r="D62" s="479"/>
      <c r="E62" s="479"/>
      <c r="F62" s="479"/>
      <c r="G62" s="479"/>
      <c r="H62" s="479"/>
      <c r="I62" s="479"/>
      <c r="J62" s="479"/>
      <c r="K62" s="30"/>
      <c r="L62" s="30"/>
      <c r="M62" s="30"/>
      <c r="N62" s="30"/>
      <c r="O62" s="30"/>
      <c r="P62" s="30"/>
      <c r="Q62" s="32"/>
    </row>
    <row r="63" spans="1:17" s="33" customFormat="1" ht="130.5" customHeight="1" thickBot="1">
      <c r="A63" s="486"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487"/>
      <c r="B64" s="45" t="s">
        <v>71</v>
      </c>
      <c r="C64" s="478" t="s">
        <v>98</v>
      </c>
      <c r="D64" s="479"/>
      <c r="E64" s="479"/>
      <c r="F64" s="479"/>
      <c r="G64" s="479"/>
      <c r="H64" s="479"/>
      <c r="I64" s="479"/>
      <c r="J64" s="480"/>
      <c r="K64" s="30"/>
      <c r="L64" s="30"/>
      <c r="M64" s="30"/>
      <c r="N64" s="30"/>
      <c r="O64" s="30"/>
      <c r="P64" s="30"/>
      <c r="Q64" s="32"/>
    </row>
    <row r="65" spans="1:17" s="33" customFormat="1" ht="64.5" thickBot="1">
      <c r="A65" s="486"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487"/>
      <c r="B66" s="45" t="s">
        <v>71</v>
      </c>
      <c r="C66" s="478" t="s">
        <v>101</v>
      </c>
      <c r="D66" s="479"/>
      <c r="E66" s="479"/>
      <c r="F66" s="479"/>
      <c r="G66" s="479"/>
      <c r="H66" s="479"/>
      <c r="I66" s="479"/>
      <c r="J66" s="480"/>
      <c r="K66" s="30"/>
      <c r="L66" s="30"/>
      <c r="M66" s="30"/>
      <c r="N66" s="30"/>
      <c r="O66" s="30"/>
      <c r="P66" s="30"/>
      <c r="Q66" s="32"/>
    </row>
    <row r="67" spans="1:17" s="33" customFormat="1" ht="79.5" thickBot="1">
      <c r="A67" s="486"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487"/>
      <c r="B68" s="47" t="s">
        <v>71</v>
      </c>
      <c r="C68" s="478" t="s">
        <v>104</v>
      </c>
      <c r="D68" s="479"/>
      <c r="E68" s="479"/>
      <c r="F68" s="479"/>
      <c r="G68" s="479"/>
      <c r="H68" s="479"/>
      <c r="I68" s="479"/>
      <c r="J68" s="480"/>
      <c r="K68" s="30"/>
      <c r="L68" s="30"/>
      <c r="M68" s="30"/>
      <c r="N68" s="30"/>
      <c r="O68" s="30"/>
      <c r="P68" s="30"/>
      <c r="Q68" s="32"/>
    </row>
    <row r="69" spans="1:17" s="33" customFormat="1" ht="64.5" thickBot="1">
      <c r="A69" s="486"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487"/>
      <c r="B70" s="65" t="s">
        <v>71</v>
      </c>
      <c r="C70" s="478" t="s">
        <v>102</v>
      </c>
      <c r="D70" s="479"/>
      <c r="E70" s="479"/>
      <c r="F70" s="479"/>
      <c r="G70" s="479"/>
      <c r="H70" s="479"/>
      <c r="I70" s="479"/>
      <c r="J70" s="479"/>
      <c r="K70" s="30"/>
      <c r="L70" s="30"/>
      <c r="M70" s="30"/>
      <c r="N70" s="30"/>
      <c r="O70" s="30"/>
      <c r="P70" s="30"/>
      <c r="Q70" s="32"/>
    </row>
    <row r="71" spans="1:17" s="33" customFormat="1" ht="64.5" thickBot="1">
      <c r="A71" s="486"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487"/>
      <c r="B72" s="62" t="s">
        <v>71</v>
      </c>
      <c r="C72" s="478" t="s">
        <v>103</v>
      </c>
      <c r="D72" s="479"/>
      <c r="E72" s="479"/>
      <c r="F72" s="479"/>
      <c r="G72" s="479"/>
      <c r="H72" s="479"/>
      <c r="I72" s="479"/>
      <c r="J72" s="479"/>
      <c r="K72" s="30"/>
      <c r="L72" s="30"/>
      <c r="M72" s="30"/>
      <c r="N72" s="30"/>
      <c r="O72" s="30"/>
      <c r="P72" s="30"/>
      <c r="Q72" s="32"/>
    </row>
    <row r="73" spans="1:17" s="33" customFormat="1" ht="64.5" thickBot="1">
      <c r="A73" s="486"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487"/>
      <c r="B74" s="65" t="s">
        <v>71</v>
      </c>
      <c r="C74" s="94" t="s">
        <v>104</v>
      </c>
      <c r="D74" s="95"/>
      <c r="E74" s="95"/>
      <c r="F74" s="95"/>
      <c r="G74" s="95"/>
      <c r="H74" s="95"/>
      <c r="I74" s="95"/>
      <c r="J74" s="96"/>
      <c r="K74" s="30"/>
      <c r="L74" s="30"/>
      <c r="M74" s="30"/>
      <c r="N74" s="30"/>
      <c r="O74" s="30"/>
      <c r="P74" s="30"/>
      <c r="Q74" s="32"/>
    </row>
    <row r="75" spans="1:17" s="33" customFormat="1" ht="64.5" thickBot="1">
      <c r="A75" s="486"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487"/>
      <c r="B76" s="65" t="s">
        <v>71</v>
      </c>
      <c r="C76" s="478" t="s">
        <v>105</v>
      </c>
      <c r="D76" s="479"/>
      <c r="E76" s="479"/>
      <c r="F76" s="479"/>
      <c r="G76" s="479"/>
      <c r="H76" s="479"/>
      <c r="I76" s="479"/>
      <c r="J76" s="480"/>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486"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487"/>
      <c r="B80" s="47" t="s">
        <v>71</v>
      </c>
      <c r="C80" s="478" t="s">
        <v>106</v>
      </c>
      <c r="D80" s="479"/>
      <c r="E80" s="479"/>
      <c r="F80" s="479"/>
      <c r="G80" s="479"/>
      <c r="H80" s="479"/>
      <c r="I80" s="479"/>
      <c r="J80" s="480"/>
      <c r="K80" s="30"/>
      <c r="L80" s="30"/>
      <c r="M80" s="30"/>
      <c r="N80" s="30"/>
      <c r="O80" s="30"/>
      <c r="P80" s="30"/>
      <c r="Q80" s="32"/>
    </row>
    <row r="81" spans="1:17" s="33" customFormat="1" ht="83.25" customHeight="1" thickBot="1">
      <c r="A81" s="486"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487"/>
      <c r="B82" s="45" t="s">
        <v>71</v>
      </c>
      <c r="C82" s="478" t="s">
        <v>106</v>
      </c>
      <c r="D82" s="479"/>
      <c r="E82" s="479"/>
      <c r="F82" s="479"/>
      <c r="G82" s="479"/>
      <c r="H82" s="479"/>
      <c r="I82" s="479"/>
      <c r="J82" s="480"/>
      <c r="K82" s="30"/>
      <c r="L82" s="20"/>
      <c r="M82" s="30"/>
      <c r="N82" s="30"/>
      <c r="O82" s="30"/>
      <c r="P82" s="30"/>
      <c r="Q82" s="32"/>
    </row>
    <row r="83" spans="1:17" s="33" customFormat="1" ht="68.25" customHeight="1" thickBot="1">
      <c r="A83" s="486"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487"/>
      <c r="B84" s="45" t="s">
        <v>71</v>
      </c>
      <c r="C84" s="478" t="s">
        <v>107</v>
      </c>
      <c r="D84" s="479"/>
      <c r="E84" s="479"/>
      <c r="F84" s="479"/>
      <c r="G84" s="479"/>
      <c r="H84" s="479"/>
      <c r="I84" s="479"/>
      <c r="J84" s="480"/>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486" t="s">
        <v>73</v>
      </c>
      <c r="B87" s="27" t="s">
        <v>46</v>
      </c>
      <c r="C87" s="14">
        <v>41667</v>
      </c>
      <c r="D87" s="14">
        <v>41667</v>
      </c>
      <c r="E87" s="17" t="s">
        <v>54</v>
      </c>
      <c r="F87" s="20" t="s">
        <v>58</v>
      </c>
      <c r="G87" s="13" t="s">
        <v>56</v>
      </c>
      <c r="H87" s="4"/>
      <c r="I87" s="20" t="s">
        <v>57</v>
      </c>
      <c r="J87" s="20" t="s">
        <v>37</v>
      </c>
      <c r="O87" s="2"/>
    </row>
    <row r="88" spans="1:15" ht="51.75" thickBot="1">
      <c r="A88" s="487"/>
      <c r="B88" s="45" t="s">
        <v>71</v>
      </c>
      <c r="C88" s="478" t="s">
        <v>108</v>
      </c>
      <c r="D88" s="479"/>
      <c r="E88" s="479"/>
      <c r="F88" s="479"/>
      <c r="G88" s="479"/>
      <c r="H88" s="479"/>
      <c r="I88" s="479"/>
      <c r="J88" s="480"/>
      <c r="O88" s="2"/>
    </row>
    <row r="89" spans="1:15" ht="53.25" customHeight="1" thickBot="1">
      <c r="A89" s="484" t="s">
        <v>72</v>
      </c>
      <c r="B89" s="27" t="s">
        <v>7</v>
      </c>
      <c r="C89" s="14">
        <v>41667</v>
      </c>
      <c r="D89" s="14">
        <v>41667</v>
      </c>
      <c r="E89" s="17" t="s">
        <v>55</v>
      </c>
      <c r="F89" s="20" t="s">
        <v>58</v>
      </c>
      <c r="G89" s="13" t="s">
        <v>56</v>
      </c>
      <c r="H89" s="4"/>
      <c r="I89" s="20" t="s">
        <v>57</v>
      </c>
      <c r="J89" s="20" t="s">
        <v>37</v>
      </c>
      <c r="O89" s="2"/>
    </row>
    <row r="90" spans="1:15" ht="53.25" customHeight="1" thickBot="1">
      <c r="A90" s="485"/>
      <c r="B90" s="45" t="s">
        <v>71</v>
      </c>
      <c r="C90" s="478" t="s">
        <v>88</v>
      </c>
      <c r="D90" s="479"/>
      <c r="E90" s="479"/>
      <c r="F90" s="479"/>
      <c r="G90" s="479"/>
      <c r="H90" s="479"/>
      <c r="I90" s="479"/>
      <c r="J90" s="480"/>
      <c r="O90" s="2"/>
    </row>
    <row r="91" spans="1:15" ht="53.25" customHeight="1" thickBot="1">
      <c r="A91" s="484" t="s">
        <v>74</v>
      </c>
      <c r="B91" s="27" t="s">
        <v>46</v>
      </c>
      <c r="C91" s="14">
        <v>83333</v>
      </c>
      <c r="D91" s="14">
        <v>83333</v>
      </c>
      <c r="E91" s="17" t="s">
        <v>54</v>
      </c>
      <c r="F91" s="20" t="s">
        <v>58</v>
      </c>
      <c r="G91" s="13" t="s">
        <v>56</v>
      </c>
      <c r="H91" s="4"/>
      <c r="I91" s="20" t="s">
        <v>57</v>
      </c>
      <c r="J91" s="20" t="s">
        <v>38</v>
      </c>
      <c r="O91" s="2"/>
    </row>
    <row r="92" spans="1:15" ht="53.25" customHeight="1" thickBot="1">
      <c r="A92" s="485"/>
      <c r="B92" s="45" t="s">
        <v>71</v>
      </c>
      <c r="C92" s="481" t="s">
        <v>108</v>
      </c>
      <c r="D92" s="482"/>
      <c r="E92" s="482"/>
      <c r="F92" s="482"/>
      <c r="G92" s="482"/>
      <c r="H92" s="482"/>
      <c r="I92" s="482"/>
      <c r="J92" s="483"/>
      <c r="O92" s="2"/>
    </row>
    <row r="93" spans="1:15" ht="53.25" customHeight="1" thickBot="1">
      <c r="A93" s="484" t="s">
        <v>75</v>
      </c>
      <c r="B93" s="27" t="s">
        <v>7</v>
      </c>
      <c r="C93" s="14">
        <v>83333</v>
      </c>
      <c r="D93" s="14">
        <v>83333</v>
      </c>
      <c r="E93" s="17" t="s">
        <v>55</v>
      </c>
      <c r="F93" s="20" t="s">
        <v>58</v>
      </c>
      <c r="G93" s="13" t="s">
        <v>56</v>
      </c>
      <c r="H93" s="4"/>
      <c r="I93" s="20" t="s">
        <v>57</v>
      </c>
      <c r="J93" s="20" t="s">
        <v>38</v>
      </c>
      <c r="O93" s="2"/>
    </row>
    <row r="94" spans="1:15" ht="53.25" customHeight="1" thickBot="1">
      <c r="A94" s="485"/>
      <c r="B94" s="45" t="s">
        <v>71</v>
      </c>
      <c r="C94" s="481" t="s">
        <v>88</v>
      </c>
      <c r="D94" s="482"/>
      <c r="E94" s="482"/>
      <c r="F94" s="482"/>
      <c r="G94" s="482"/>
      <c r="H94" s="482"/>
      <c r="I94" s="482"/>
      <c r="J94" s="483"/>
      <c r="O94" s="2"/>
    </row>
    <row r="98" ht="12.75">
      <c r="E98" s="28"/>
    </row>
    <row r="99" spans="3:16" ht="14.25" customHeight="1">
      <c r="C99" s="472"/>
      <c r="D99" s="472"/>
      <c r="E99" s="472"/>
      <c r="F99" s="472"/>
      <c r="G99" s="472"/>
      <c r="H99" s="472"/>
      <c r="I99" s="472"/>
      <c r="J99" s="472"/>
      <c r="K99" s="472"/>
      <c r="L99" s="472"/>
      <c r="M99" s="472"/>
      <c r="N99" s="472"/>
      <c r="O99" s="472"/>
      <c r="P99" s="472"/>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R52"/>
  <sheetViews>
    <sheetView zoomScale="89" zoomScaleNormal="89" zoomScalePageLayoutView="0" workbookViewId="0" topLeftCell="A37">
      <selection activeCell="O64" sqref="O64"/>
    </sheetView>
  </sheetViews>
  <sheetFormatPr defaultColWidth="9.140625" defaultRowHeight="12.75"/>
  <cols>
    <col min="1" max="1" width="8.140625" style="406" customWidth="1"/>
    <col min="2" max="2" width="19.8515625" style="406" customWidth="1"/>
    <col min="3" max="3" width="13.421875" style="406" customWidth="1"/>
    <col min="4" max="4" width="14.28125" style="406" customWidth="1"/>
    <col min="5" max="5" width="10.421875" style="406" customWidth="1"/>
    <col min="6" max="6" width="10.28125" style="406" customWidth="1"/>
    <col min="7" max="7" width="14.7109375" style="406" customWidth="1"/>
    <col min="8" max="8" width="14.421875" style="406" customWidth="1"/>
    <col min="9" max="9" width="14.57421875" style="406" customWidth="1"/>
    <col min="10" max="10" width="12.7109375" style="406" customWidth="1"/>
    <col min="11" max="11" width="13.8515625" style="406" customWidth="1"/>
    <col min="12" max="16384" width="9.140625" style="406" customWidth="1"/>
  </cols>
  <sheetData>
    <row r="1" spans="1:7" ht="0.75" customHeight="1">
      <c r="A1" s="98"/>
      <c r="E1" s="411"/>
      <c r="F1" s="411"/>
      <c r="G1" s="411"/>
    </row>
    <row r="2" spans="1:11" ht="20.25">
      <c r="A2" s="106" t="s">
        <v>126</v>
      </c>
      <c r="B2" s="106"/>
      <c r="C2" s="106"/>
      <c r="D2" s="106"/>
      <c r="E2" s="106"/>
      <c r="F2" s="106"/>
      <c r="G2" s="106"/>
      <c r="H2" s="106"/>
      <c r="I2" s="106"/>
      <c r="J2" s="106"/>
      <c r="K2" s="106"/>
    </row>
    <row r="3" spans="1:10" ht="19.5" customHeight="1">
      <c r="A3" s="508" t="s">
        <v>127</v>
      </c>
      <c r="B3" s="508"/>
      <c r="C3" s="508"/>
      <c r="D3" s="508"/>
      <c r="E3" s="508"/>
      <c r="F3" s="508"/>
      <c r="G3" s="508"/>
      <c r="H3" s="508"/>
      <c r="I3" s="508"/>
      <c r="J3" s="508"/>
    </row>
    <row r="4" spans="1:7" ht="18.75" customHeight="1">
      <c r="A4" s="98"/>
      <c r="B4" s="99"/>
      <c r="E4" s="412"/>
      <c r="F4" s="411"/>
      <c r="G4" s="411"/>
    </row>
    <row r="5" spans="1:11" ht="186.75" customHeight="1">
      <c r="A5" s="569" t="s">
        <v>406</v>
      </c>
      <c r="B5" s="570"/>
      <c r="C5" s="570"/>
      <c r="D5" s="570"/>
      <c r="E5" s="570"/>
      <c r="F5" s="570"/>
      <c r="G5" s="570"/>
      <c r="H5" s="570"/>
      <c r="I5" s="570"/>
      <c r="J5" s="570"/>
      <c r="K5" s="570"/>
    </row>
    <row r="6" spans="1:7" ht="21" thickBot="1">
      <c r="A6" s="98"/>
      <c r="B6" s="99"/>
      <c r="E6" s="411"/>
      <c r="F6" s="411"/>
      <c r="G6" s="411"/>
    </row>
    <row r="7" spans="1:11" ht="18.75" thickBot="1">
      <c r="A7" s="504" t="s">
        <v>109</v>
      </c>
      <c r="B7" s="505"/>
      <c r="C7" s="505"/>
      <c r="D7" s="505"/>
      <c r="E7" s="505"/>
      <c r="F7" s="505"/>
      <c r="G7" s="505"/>
      <c r="H7" s="505"/>
      <c r="I7" s="505"/>
      <c r="J7" s="505"/>
      <c r="K7" s="377"/>
    </row>
    <row r="8" spans="1:11" ht="50.25" customHeight="1" thickBot="1">
      <c r="A8" s="506" t="s">
        <v>60</v>
      </c>
      <c r="B8" s="506" t="s">
        <v>61</v>
      </c>
      <c r="C8" s="506" t="s">
        <v>62</v>
      </c>
      <c r="D8" s="509" t="s">
        <v>121</v>
      </c>
      <c r="E8" s="510"/>
      <c r="F8" s="506" t="s">
        <v>324</v>
      </c>
      <c r="G8" s="511" t="s">
        <v>87</v>
      </c>
      <c r="H8" s="512"/>
      <c r="I8" s="513"/>
      <c r="J8" s="514" t="s">
        <v>69</v>
      </c>
      <c r="K8" s="502" t="s">
        <v>165</v>
      </c>
    </row>
    <row r="9" spans="1:11" ht="48" thickBot="1">
      <c r="A9" s="507"/>
      <c r="B9" s="507"/>
      <c r="C9" s="507"/>
      <c r="D9" s="128" t="s">
        <v>63</v>
      </c>
      <c r="E9" s="107" t="s">
        <v>64</v>
      </c>
      <c r="F9" s="507"/>
      <c r="G9" s="108" t="s">
        <v>66</v>
      </c>
      <c r="H9" s="108" t="s">
        <v>67</v>
      </c>
      <c r="I9" s="108" t="s">
        <v>68</v>
      </c>
      <c r="J9" s="515"/>
      <c r="K9" s="503"/>
    </row>
    <row r="10" spans="1:11" ht="21" customHeight="1" thickBot="1">
      <c r="A10" s="109"/>
      <c r="B10" s="116" t="s">
        <v>70</v>
      </c>
      <c r="C10" s="129">
        <f>SUM(C11+C36)</f>
        <v>7175004</v>
      </c>
      <c r="D10" s="129">
        <f>SUM(D11+D36)</f>
        <v>7008337</v>
      </c>
      <c r="E10" s="120"/>
      <c r="F10" s="122"/>
      <c r="G10" s="123"/>
      <c r="H10" s="123"/>
      <c r="I10" s="124"/>
      <c r="J10" s="110"/>
      <c r="K10" s="378">
        <f>SUM(K11+K36)</f>
        <v>8610003</v>
      </c>
    </row>
    <row r="11" spans="1:11" ht="19.5" customHeight="1" thickBot="1">
      <c r="A11" s="111"/>
      <c r="B11" s="115" t="s">
        <v>1</v>
      </c>
      <c r="C11" s="114">
        <f>SUM(C12:C34)</f>
        <v>6758337</v>
      </c>
      <c r="D11" s="114">
        <f>SUM(D12+D14+D16+D18+D20+D22+D24+D26+D28+D32+D34)</f>
        <v>6591670</v>
      </c>
      <c r="E11" s="121"/>
      <c r="F11" s="125"/>
      <c r="G11" s="126"/>
      <c r="H11" s="126"/>
      <c r="I11" s="127"/>
      <c r="J11" s="112"/>
      <c r="K11" s="379">
        <f>SUM(K12:K34)</f>
        <v>8110003</v>
      </c>
    </row>
    <row r="12" spans="1:11" ht="67.5" customHeight="1" thickBot="1">
      <c r="A12" s="516" t="s">
        <v>389</v>
      </c>
      <c r="B12" s="414" t="s">
        <v>123</v>
      </c>
      <c r="C12" s="415">
        <v>416667</v>
      </c>
      <c r="D12" s="416">
        <v>416667</v>
      </c>
      <c r="E12" s="284" t="s">
        <v>390</v>
      </c>
      <c r="F12" s="417" t="s">
        <v>120</v>
      </c>
      <c r="G12" s="417" t="s">
        <v>183</v>
      </c>
      <c r="H12" s="417" t="s">
        <v>184</v>
      </c>
      <c r="I12" s="417" t="s">
        <v>185</v>
      </c>
      <c r="J12" s="284" t="s">
        <v>122</v>
      </c>
      <c r="K12" s="418">
        <v>500000</v>
      </c>
    </row>
    <row r="13" spans="1:11" ht="62.25" customHeight="1" thickBot="1">
      <c r="A13" s="517"/>
      <c r="B13" s="105" t="s">
        <v>180</v>
      </c>
      <c r="C13" s="521" t="s">
        <v>189</v>
      </c>
      <c r="D13" s="522"/>
      <c r="E13" s="522"/>
      <c r="F13" s="522"/>
      <c r="G13" s="522"/>
      <c r="H13" s="522"/>
      <c r="I13" s="522"/>
      <c r="J13" s="523"/>
      <c r="K13" s="419"/>
    </row>
    <row r="14" spans="1:11" ht="115.5" customHeight="1" thickBot="1">
      <c r="A14" s="524" t="s">
        <v>72</v>
      </c>
      <c r="B14" s="420" t="s">
        <v>181</v>
      </c>
      <c r="C14" s="416">
        <v>500000</v>
      </c>
      <c r="D14" s="421">
        <v>500000</v>
      </c>
      <c r="E14" s="284" t="s">
        <v>390</v>
      </c>
      <c r="F14" s="417" t="s">
        <v>120</v>
      </c>
      <c r="G14" s="417" t="s">
        <v>183</v>
      </c>
      <c r="H14" s="417" t="s">
        <v>184</v>
      </c>
      <c r="I14" s="417" t="s">
        <v>185</v>
      </c>
      <c r="J14" s="284" t="s">
        <v>122</v>
      </c>
      <c r="K14" s="418">
        <v>600000</v>
      </c>
    </row>
    <row r="15" spans="1:11" ht="15" customHeight="1" hidden="1" thickBot="1">
      <c r="A15" s="525"/>
      <c r="B15" s="102" t="s">
        <v>115</v>
      </c>
      <c r="C15" s="422"/>
      <c r="D15" s="423">
        <v>500000</v>
      </c>
      <c r="E15" s="103">
        <v>423599</v>
      </c>
      <c r="F15" s="424" t="s">
        <v>116</v>
      </c>
      <c r="G15" s="424" t="s">
        <v>117</v>
      </c>
      <c r="H15" s="424" t="s">
        <v>8</v>
      </c>
      <c r="I15" s="424" t="s">
        <v>118</v>
      </c>
      <c r="J15" s="425" t="s">
        <v>119</v>
      </c>
      <c r="K15" s="426"/>
    </row>
    <row r="16" spans="1:11" ht="66.75" customHeight="1" thickBot="1">
      <c r="A16" s="525"/>
      <c r="B16" s="105" t="s">
        <v>180</v>
      </c>
      <c r="C16" s="527" t="s">
        <v>190</v>
      </c>
      <c r="D16" s="528"/>
      <c r="E16" s="522"/>
      <c r="F16" s="522"/>
      <c r="G16" s="528"/>
      <c r="H16" s="528"/>
      <c r="I16" s="522"/>
      <c r="J16" s="523"/>
      <c r="K16" s="419"/>
    </row>
    <row r="17" spans="1:11" ht="13.5" customHeight="1" hidden="1" thickBot="1">
      <c r="A17" s="526"/>
      <c r="B17" s="104"/>
      <c r="C17" s="518"/>
      <c r="D17" s="519"/>
      <c r="E17" s="519"/>
      <c r="F17" s="519"/>
      <c r="G17" s="519"/>
      <c r="H17" s="519"/>
      <c r="I17" s="519"/>
      <c r="J17" s="520"/>
      <c r="K17" s="426"/>
    </row>
    <row r="18" spans="1:11" ht="75" customHeight="1" thickBot="1">
      <c r="A18" s="529" t="s">
        <v>74</v>
      </c>
      <c r="B18" s="427" t="s">
        <v>182</v>
      </c>
      <c r="C18" s="428">
        <v>250000</v>
      </c>
      <c r="D18" s="428">
        <v>250000</v>
      </c>
      <c r="E18" s="284" t="s">
        <v>390</v>
      </c>
      <c r="F18" s="417" t="s">
        <v>120</v>
      </c>
      <c r="G18" s="417" t="s">
        <v>183</v>
      </c>
      <c r="H18" s="417" t="s">
        <v>184</v>
      </c>
      <c r="I18" s="417" t="s">
        <v>185</v>
      </c>
      <c r="J18" s="284" t="s">
        <v>122</v>
      </c>
      <c r="K18" s="418">
        <v>300000</v>
      </c>
    </row>
    <row r="19" spans="1:11" ht="63.75" customHeight="1" thickBot="1">
      <c r="A19" s="530"/>
      <c r="B19" s="105" t="s">
        <v>180</v>
      </c>
      <c r="C19" s="521" t="s">
        <v>191</v>
      </c>
      <c r="D19" s="522"/>
      <c r="E19" s="522"/>
      <c r="F19" s="522"/>
      <c r="G19" s="522"/>
      <c r="H19" s="522"/>
      <c r="I19" s="522"/>
      <c r="J19" s="523"/>
      <c r="K19" s="419"/>
    </row>
    <row r="20" spans="1:11" ht="76.5" customHeight="1" thickBot="1">
      <c r="A20" s="531" t="s">
        <v>75</v>
      </c>
      <c r="B20" s="429" t="s">
        <v>186</v>
      </c>
      <c r="C20" s="430">
        <v>416667</v>
      </c>
      <c r="D20" s="430">
        <v>416667</v>
      </c>
      <c r="E20" s="284" t="s">
        <v>390</v>
      </c>
      <c r="F20" s="417" t="s">
        <v>120</v>
      </c>
      <c r="G20" s="417" t="s">
        <v>183</v>
      </c>
      <c r="H20" s="417" t="s">
        <v>184</v>
      </c>
      <c r="I20" s="417" t="s">
        <v>185</v>
      </c>
      <c r="J20" s="284" t="s">
        <v>122</v>
      </c>
      <c r="K20" s="418">
        <v>500000</v>
      </c>
    </row>
    <row r="21" spans="1:11" ht="63" customHeight="1" thickBot="1">
      <c r="A21" s="530"/>
      <c r="B21" s="105" t="s">
        <v>187</v>
      </c>
      <c r="C21" s="527" t="s">
        <v>192</v>
      </c>
      <c r="D21" s="528"/>
      <c r="E21" s="522"/>
      <c r="F21" s="522"/>
      <c r="G21" s="528"/>
      <c r="H21" s="528"/>
      <c r="I21" s="522"/>
      <c r="J21" s="523"/>
      <c r="K21" s="419"/>
    </row>
    <row r="22" spans="1:11" ht="204.75" customHeight="1" thickBot="1">
      <c r="A22" s="531" t="s">
        <v>76</v>
      </c>
      <c r="B22" s="330" t="s">
        <v>311</v>
      </c>
      <c r="C22" s="430">
        <v>250000</v>
      </c>
      <c r="D22" s="430">
        <v>250000</v>
      </c>
      <c r="E22" s="284" t="s">
        <v>390</v>
      </c>
      <c r="F22" s="417" t="s">
        <v>120</v>
      </c>
      <c r="G22" s="417" t="s">
        <v>183</v>
      </c>
      <c r="H22" s="417" t="s">
        <v>184</v>
      </c>
      <c r="I22" s="417" t="s">
        <v>185</v>
      </c>
      <c r="J22" s="284" t="s">
        <v>122</v>
      </c>
      <c r="K22" s="418">
        <v>300000</v>
      </c>
    </row>
    <row r="23" spans="1:11" ht="50.25" customHeight="1" thickBot="1">
      <c r="A23" s="530"/>
      <c r="B23" s="105" t="s">
        <v>187</v>
      </c>
      <c r="C23" s="532" t="s">
        <v>188</v>
      </c>
      <c r="D23" s="533"/>
      <c r="E23" s="533"/>
      <c r="F23" s="533"/>
      <c r="G23" s="533"/>
      <c r="H23" s="533"/>
      <c r="I23" s="533"/>
      <c r="J23" s="534"/>
      <c r="K23" s="419"/>
    </row>
    <row r="24" spans="1:11" ht="180.75" customHeight="1" thickBot="1">
      <c r="A24" s="531" t="s">
        <v>77</v>
      </c>
      <c r="B24" s="431" t="s">
        <v>322</v>
      </c>
      <c r="C24" s="432">
        <v>2500000</v>
      </c>
      <c r="D24" s="432">
        <v>2500000</v>
      </c>
      <c r="E24" s="285" t="s">
        <v>391</v>
      </c>
      <c r="F24" s="433" t="s">
        <v>197</v>
      </c>
      <c r="G24" s="433" t="s">
        <v>183</v>
      </c>
      <c r="H24" s="433" t="s">
        <v>184</v>
      </c>
      <c r="I24" s="433" t="s">
        <v>185</v>
      </c>
      <c r="J24" s="286" t="s">
        <v>122</v>
      </c>
      <c r="K24" s="418">
        <v>3000000</v>
      </c>
    </row>
    <row r="25" spans="1:11" ht="63" customHeight="1" thickBot="1">
      <c r="A25" s="530"/>
      <c r="B25" s="105" t="s">
        <v>179</v>
      </c>
      <c r="C25" s="521" t="s">
        <v>193</v>
      </c>
      <c r="D25" s="522"/>
      <c r="E25" s="522"/>
      <c r="F25" s="522"/>
      <c r="G25" s="522"/>
      <c r="H25" s="522"/>
      <c r="I25" s="522"/>
      <c r="J25" s="523"/>
      <c r="K25" s="419"/>
    </row>
    <row r="26" spans="1:11" ht="242.25" customHeight="1" thickBot="1">
      <c r="A26" s="531" t="s">
        <v>78</v>
      </c>
      <c r="B26" s="330" t="s">
        <v>383</v>
      </c>
      <c r="C26" s="430">
        <v>1250000</v>
      </c>
      <c r="D26" s="430">
        <v>1250000</v>
      </c>
      <c r="E26" s="287" t="s">
        <v>392</v>
      </c>
      <c r="F26" s="433" t="s">
        <v>197</v>
      </c>
      <c r="G26" s="417" t="s">
        <v>183</v>
      </c>
      <c r="H26" s="417" t="s">
        <v>184</v>
      </c>
      <c r="I26" s="417" t="s">
        <v>185</v>
      </c>
      <c r="J26" s="284" t="s">
        <v>122</v>
      </c>
      <c r="K26" s="418">
        <v>1500000</v>
      </c>
    </row>
    <row r="27" spans="1:11" ht="65.25" customHeight="1" thickBot="1">
      <c r="A27" s="530"/>
      <c r="B27" s="105" t="s">
        <v>179</v>
      </c>
      <c r="C27" s="521" t="s">
        <v>195</v>
      </c>
      <c r="D27" s="522"/>
      <c r="E27" s="522"/>
      <c r="F27" s="522"/>
      <c r="G27" s="522"/>
      <c r="H27" s="522"/>
      <c r="I27" s="522"/>
      <c r="J27" s="523"/>
      <c r="K27" s="419"/>
    </row>
    <row r="28" spans="1:11" ht="149.25" customHeight="1" thickBot="1">
      <c r="A28" s="535" t="s">
        <v>79</v>
      </c>
      <c r="B28" s="405" t="s">
        <v>384</v>
      </c>
      <c r="C28" s="434">
        <v>508336</v>
      </c>
      <c r="D28" s="434">
        <v>508336</v>
      </c>
      <c r="E28" s="285" t="s">
        <v>392</v>
      </c>
      <c r="F28" s="433" t="s">
        <v>197</v>
      </c>
      <c r="G28" s="417" t="s">
        <v>183</v>
      </c>
      <c r="H28" s="417" t="s">
        <v>184</v>
      </c>
      <c r="I28" s="417" t="s">
        <v>185</v>
      </c>
      <c r="J28" s="286" t="s">
        <v>122</v>
      </c>
      <c r="K28" s="418">
        <v>610003</v>
      </c>
    </row>
    <row r="29" spans="1:11" ht="52.5" customHeight="1" thickBot="1">
      <c r="A29" s="536"/>
      <c r="B29" s="105" t="s">
        <v>187</v>
      </c>
      <c r="C29" s="527" t="s">
        <v>195</v>
      </c>
      <c r="D29" s="528"/>
      <c r="E29" s="528"/>
      <c r="F29" s="528"/>
      <c r="G29" s="528"/>
      <c r="H29" s="528"/>
      <c r="I29" s="528"/>
      <c r="J29" s="537"/>
      <c r="K29" s="419"/>
    </row>
    <row r="30" spans="1:11" ht="101.25" customHeight="1" thickBot="1">
      <c r="A30" s="535" t="s">
        <v>80</v>
      </c>
      <c r="B30" s="431" t="s">
        <v>323</v>
      </c>
      <c r="C30" s="435">
        <v>166667</v>
      </c>
      <c r="D30" s="435">
        <v>166667</v>
      </c>
      <c r="E30" s="285" t="s">
        <v>391</v>
      </c>
      <c r="F30" s="433" t="s">
        <v>197</v>
      </c>
      <c r="G30" s="417" t="s">
        <v>183</v>
      </c>
      <c r="H30" s="417" t="s">
        <v>184</v>
      </c>
      <c r="I30" s="417" t="s">
        <v>185</v>
      </c>
      <c r="J30" s="284" t="s">
        <v>124</v>
      </c>
      <c r="K30" s="436">
        <v>200000</v>
      </c>
    </row>
    <row r="31" spans="1:11" ht="52.5" customHeight="1" thickBot="1">
      <c r="A31" s="536"/>
      <c r="B31" s="105" t="s">
        <v>187</v>
      </c>
      <c r="C31" s="521" t="s">
        <v>193</v>
      </c>
      <c r="D31" s="522"/>
      <c r="E31" s="522"/>
      <c r="F31" s="522"/>
      <c r="G31" s="522"/>
      <c r="H31" s="522"/>
      <c r="I31" s="522"/>
      <c r="J31" s="523"/>
      <c r="K31" s="419"/>
    </row>
    <row r="32" spans="1:11" ht="90" customHeight="1" thickBot="1">
      <c r="A32" s="531" t="s">
        <v>81</v>
      </c>
      <c r="B32" s="330" t="s">
        <v>196</v>
      </c>
      <c r="C32" s="416">
        <v>416667</v>
      </c>
      <c r="D32" s="416">
        <v>416667</v>
      </c>
      <c r="E32" s="287" t="s">
        <v>391</v>
      </c>
      <c r="F32" s="433" t="s">
        <v>197</v>
      </c>
      <c r="G32" s="417" t="s">
        <v>183</v>
      </c>
      <c r="H32" s="417" t="s">
        <v>184</v>
      </c>
      <c r="I32" s="417" t="s">
        <v>185</v>
      </c>
      <c r="J32" s="284" t="s">
        <v>124</v>
      </c>
      <c r="K32" s="418">
        <v>500000</v>
      </c>
    </row>
    <row r="33" spans="1:11" ht="65.25" customHeight="1" thickBot="1">
      <c r="A33" s="530"/>
      <c r="B33" s="105" t="s">
        <v>187</v>
      </c>
      <c r="C33" s="521" t="s">
        <v>195</v>
      </c>
      <c r="D33" s="522"/>
      <c r="E33" s="522"/>
      <c r="F33" s="522"/>
      <c r="G33" s="522"/>
      <c r="H33" s="522"/>
      <c r="I33" s="522"/>
      <c r="J33" s="523"/>
      <c r="K33" s="419"/>
    </row>
    <row r="34" spans="1:11" ht="102" customHeight="1" thickBot="1">
      <c r="A34" s="531" t="s">
        <v>82</v>
      </c>
      <c r="B34" s="405" t="s">
        <v>194</v>
      </c>
      <c r="C34" s="430">
        <v>83333</v>
      </c>
      <c r="D34" s="430">
        <v>83333</v>
      </c>
      <c r="E34" s="287" t="s">
        <v>391</v>
      </c>
      <c r="F34" s="433" t="s">
        <v>197</v>
      </c>
      <c r="G34" s="417" t="s">
        <v>183</v>
      </c>
      <c r="H34" s="417" t="s">
        <v>184</v>
      </c>
      <c r="I34" s="417" t="s">
        <v>185</v>
      </c>
      <c r="J34" s="284" t="s">
        <v>124</v>
      </c>
      <c r="K34" s="418">
        <v>100000</v>
      </c>
    </row>
    <row r="35" spans="1:11" ht="65.25" customHeight="1" thickBot="1">
      <c r="A35" s="530"/>
      <c r="B35" s="105" t="s">
        <v>187</v>
      </c>
      <c r="C35" s="521" t="s">
        <v>195</v>
      </c>
      <c r="D35" s="522"/>
      <c r="E35" s="522"/>
      <c r="F35" s="522"/>
      <c r="G35" s="522"/>
      <c r="H35" s="522"/>
      <c r="I35" s="522"/>
      <c r="J35" s="523"/>
      <c r="K35" s="419"/>
    </row>
    <row r="36" spans="1:44" s="440" customFormat="1" ht="21" customHeight="1" thickBot="1">
      <c r="A36" s="113"/>
      <c r="B36" s="117" t="s">
        <v>2</v>
      </c>
      <c r="C36" s="118">
        <f>C37</f>
        <v>416667</v>
      </c>
      <c r="D36" s="119">
        <f>C36</f>
        <v>416667</v>
      </c>
      <c r="E36" s="437"/>
      <c r="F36" s="437"/>
      <c r="G36" s="437"/>
      <c r="H36" s="437"/>
      <c r="I36" s="437"/>
      <c r="J36" s="438"/>
      <c r="K36" s="380">
        <f>K37</f>
        <v>500000</v>
      </c>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row>
    <row r="37" spans="1:11" ht="83.25" customHeight="1" thickBot="1">
      <c r="A37" s="531" t="s">
        <v>73</v>
      </c>
      <c r="B37" s="441" t="s">
        <v>198</v>
      </c>
      <c r="C37" s="448">
        <v>416667</v>
      </c>
      <c r="D37" s="448">
        <v>416667</v>
      </c>
      <c r="E37" s="282" t="s">
        <v>393</v>
      </c>
      <c r="F37" s="417" t="s">
        <v>120</v>
      </c>
      <c r="G37" s="417" t="s">
        <v>200</v>
      </c>
      <c r="H37" s="417" t="s">
        <v>201</v>
      </c>
      <c r="I37" s="417" t="s">
        <v>202</v>
      </c>
      <c r="J37" s="101" t="s">
        <v>199</v>
      </c>
      <c r="K37" s="442">
        <v>500000</v>
      </c>
    </row>
    <row r="38" spans="1:11" ht="39.75" customHeight="1">
      <c r="A38" s="542"/>
      <c r="B38" s="409" t="s">
        <v>179</v>
      </c>
      <c r="C38" s="527" t="s">
        <v>203</v>
      </c>
      <c r="D38" s="538"/>
      <c r="E38" s="538"/>
      <c r="F38" s="538"/>
      <c r="G38" s="538"/>
      <c r="H38" s="538"/>
      <c r="I38" s="538"/>
      <c r="J38" s="539"/>
      <c r="K38" s="443"/>
    </row>
    <row r="39" spans="1:11" ht="39.75" customHeight="1" thickBot="1">
      <c r="A39" s="444"/>
      <c r="B39" s="445" t="s">
        <v>388</v>
      </c>
      <c r="C39" s="410">
        <f>C40</f>
        <v>416667</v>
      </c>
      <c r="D39" s="410">
        <f>D40</f>
        <v>416667</v>
      </c>
      <c r="E39" s="548"/>
      <c r="F39" s="549"/>
      <c r="G39" s="549"/>
      <c r="H39" s="549"/>
      <c r="I39" s="549"/>
      <c r="J39" s="550"/>
      <c r="K39" s="410">
        <f>K40</f>
        <v>500000</v>
      </c>
    </row>
    <row r="40" spans="1:11" ht="45" customHeight="1" thickBot="1">
      <c r="A40" s="543" t="s">
        <v>72</v>
      </c>
      <c r="B40" s="450" t="s">
        <v>394</v>
      </c>
      <c r="C40" s="446">
        <v>416667</v>
      </c>
      <c r="D40" s="447">
        <v>416667</v>
      </c>
      <c r="E40" s="452" t="s">
        <v>395</v>
      </c>
      <c r="F40" s="417" t="s">
        <v>120</v>
      </c>
      <c r="G40" s="454" t="s">
        <v>365</v>
      </c>
      <c r="H40" s="454" t="s">
        <v>359</v>
      </c>
      <c r="I40" s="451" t="s">
        <v>396</v>
      </c>
      <c r="J40" s="101" t="s">
        <v>199</v>
      </c>
      <c r="K40" s="453">
        <v>500000</v>
      </c>
    </row>
    <row r="41" spans="1:11" ht="66.75" customHeight="1">
      <c r="A41" s="544"/>
      <c r="B41" s="449" t="s">
        <v>179</v>
      </c>
      <c r="C41" s="545" t="s">
        <v>397</v>
      </c>
      <c r="D41" s="546"/>
      <c r="E41" s="546"/>
      <c r="F41" s="546"/>
      <c r="G41" s="546"/>
      <c r="H41" s="546"/>
      <c r="I41" s="546"/>
      <c r="J41" s="547"/>
      <c r="K41" s="413"/>
    </row>
    <row r="43" ht="15">
      <c r="B43" s="100" t="s">
        <v>417</v>
      </c>
    </row>
    <row r="44" ht="15">
      <c r="B44" s="100" t="s">
        <v>418</v>
      </c>
    </row>
    <row r="45" spans="6:9" ht="12.75">
      <c r="F45" s="540" t="s">
        <v>419</v>
      </c>
      <c r="G45" s="541"/>
      <c r="H45" s="541"/>
      <c r="I45" s="541"/>
    </row>
    <row r="46" spans="6:9" ht="12.75">
      <c r="F46" s="541"/>
      <c r="G46" s="541"/>
      <c r="H46" s="541"/>
      <c r="I46" s="541"/>
    </row>
    <row r="47" spans="6:9" ht="12.75">
      <c r="F47" s="541"/>
      <c r="G47" s="541"/>
      <c r="H47" s="541"/>
      <c r="I47" s="541"/>
    </row>
    <row r="48" spans="6:9" ht="12.75">
      <c r="F48" s="541"/>
      <c r="G48" s="541"/>
      <c r="H48" s="541"/>
      <c r="I48" s="541"/>
    </row>
    <row r="49" spans="6:9" ht="12.75">
      <c r="F49" s="541"/>
      <c r="G49" s="541"/>
      <c r="H49" s="541"/>
      <c r="I49" s="541"/>
    </row>
    <row r="50" spans="6:9" ht="12.75">
      <c r="F50" s="541"/>
      <c r="G50" s="541"/>
      <c r="H50" s="541"/>
      <c r="I50" s="541"/>
    </row>
    <row r="51" spans="6:9" ht="12.75">
      <c r="F51" s="541"/>
      <c r="G51" s="541"/>
      <c r="H51" s="541"/>
      <c r="I51" s="541"/>
    </row>
    <row r="52" spans="6:9" ht="12.75">
      <c r="F52" s="541"/>
      <c r="G52" s="541"/>
      <c r="H52" s="541"/>
      <c r="I52" s="541"/>
    </row>
  </sheetData>
  <sheetProtection/>
  <mergeCells count="40">
    <mergeCell ref="F45:I52"/>
    <mergeCell ref="A37:A38"/>
    <mergeCell ref="A32:A33"/>
    <mergeCell ref="C33:J33"/>
    <mergeCell ref="A34:A35"/>
    <mergeCell ref="C35:J35"/>
    <mergeCell ref="A40:A41"/>
    <mergeCell ref="C41:J41"/>
    <mergeCell ref="E39:J39"/>
    <mergeCell ref="A26:A27"/>
    <mergeCell ref="C27:J27"/>
    <mergeCell ref="A28:A29"/>
    <mergeCell ref="C29:J29"/>
    <mergeCell ref="C31:J31"/>
    <mergeCell ref="C38:J38"/>
    <mergeCell ref="A30:A31"/>
    <mergeCell ref="A20:A21"/>
    <mergeCell ref="C21:J21"/>
    <mergeCell ref="A22:A23"/>
    <mergeCell ref="C23:J23"/>
    <mergeCell ref="A24:A25"/>
    <mergeCell ref="C25:J25"/>
    <mergeCell ref="A12:A13"/>
    <mergeCell ref="C17:J17"/>
    <mergeCell ref="C13:J13"/>
    <mergeCell ref="A14:A17"/>
    <mergeCell ref="C16:J16"/>
    <mergeCell ref="A18:A19"/>
    <mergeCell ref="C19:J19"/>
    <mergeCell ref="A3:J3"/>
    <mergeCell ref="B8:B9"/>
    <mergeCell ref="C8:C9"/>
    <mergeCell ref="D8:E8"/>
    <mergeCell ref="F8:F9"/>
    <mergeCell ref="G8:I8"/>
    <mergeCell ref="J8:J9"/>
    <mergeCell ref="A5:K5"/>
    <mergeCell ref="K8:K9"/>
    <mergeCell ref="A7:J7"/>
    <mergeCell ref="A8:A9"/>
  </mergeCells>
  <printOptions/>
  <pageMargins left="0" right="0.16" top="0.2362204724409449" bottom="0.5118110236220472" header="0.2362204724409449"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AC201"/>
  <sheetViews>
    <sheetView tabSelected="1" zoomScalePageLayoutView="0" workbookViewId="0" topLeftCell="A181">
      <selection activeCell="E197" sqref="E197"/>
    </sheetView>
  </sheetViews>
  <sheetFormatPr defaultColWidth="9.140625" defaultRowHeight="12.75"/>
  <cols>
    <col min="1" max="1" width="6.8515625" style="0" customWidth="1"/>
    <col min="2" max="2" width="27.140625" style="0" customWidth="1"/>
    <col min="3" max="3" width="14.710937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606" t="s">
        <v>164</v>
      </c>
      <c r="B2" s="606"/>
      <c r="C2" s="606"/>
      <c r="D2" s="606"/>
      <c r="E2" s="606"/>
      <c r="F2" s="606"/>
      <c r="G2" s="606"/>
      <c r="H2" s="606"/>
      <c r="I2" s="606"/>
      <c r="J2" s="606"/>
      <c r="K2" s="606"/>
    </row>
    <row r="3" spans="1:11" ht="20.25">
      <c r="A3" s="270"/>
      <c r="B3" s="606" t="s">
        <v>281</v>
      </c>
      <c r="C3" s="606"/>
      <c r="D3" s="606"/>
      <c r="E3" s="606"/>
      <c r="F3" s="606"/>
      <c r="G3" s="606"/>
      <c r="H3" s="606"/>
      <c r="I3" s="606"/>
      <c r="J3" s="606"/>
      <c r="K3" s="606"/>
    </row>
    <row r="4" spans="1:11" ht="170.25" customHeight="1" thickBot="1">
      <c r="A4" s="569" t="s">
        <v>406</v>
      </c>
      <c r="B4" s="570"/>
      <c r="C4" s="570"/>
      <c r="D4" s="570"/>
      <c r="E4" s="570"/>
      <c r="F4" s="570"/>
      <c r="G4" s="570"/>
      <c r="H4" s="570"/>
      <c r="I4" s="570"/>
      <c r="J4" s="570"/>
      <c r="K4" s="570"/>
    </row>
    <row r="5" spans="1:28" ht="21.75" customHeight="1" thickBot="1">
      <c r="A5" s="612" t="s">
        <v>404</v>
      </c>
      <c r="B5" s="613"/>
      <c r="C5" s="613"/>
      <c r="D5" s="613"/>
      <c r="E5" s="613"/>
      <c r="F5" s="613"/>
      <c r="G5" s="613"/>
      <c r="H5" s="613"/>
      <c r="I5" s="613"/>
      <c r="J5" s="613"/>
      <c r="K5" s="331"/>
      <c r="L5" s="283"/>
      <c r="M5" s="283"/>
      <c r="N5" s="283"/>
      <c r="O5" s="283"/>
      <c r="P5" s="283"/>
      <c r="Q5" s="283"/>
      <c r="R5" s="283"/>
      <c r="S5" s="283"/>
      <c r="T5" s="283"/>
      <c r="U5" s="283"/>
      <c r="V5" s="283"/>
      <c r="W5" s="283"/>
      <c r="X5" s="283"/>
      <c r="Y5" s="283"/>
      <c r="Z5" s="283"/>
      <c r="AA5" s="283"/>
      <c r="AB5" s="283"/>
    </row>
    <row r="6" spans="1:28" ht="45" customHeight="1">
      <c r="A6" s="614" t="s">
        <v>60</v>
      </c>
      <c r="B6" s="492" t="s">
        <v>61</v>
      </c>
      <c r="C6" s="492" t="s">
        <v>280</v>
      </c>
      <c r="D6" s="473" t="s">
        <v>86</v>
      </c>
      <c r="E6" s="474"/>
      <c r="F6" s="614" t="s">
        <v>65</v>
      </c>
      <c r="G6" s="475" t="s">
        <v>87</v>
      </c>
      <c r="H6" s="476"/>
      <c r="I6" s="477"/>
      <c r="J6" s="607" t="s">
        <v>69</v>
      </c>
      <c r="K6" s="578" t="s">
        <v>165</v>
      </c>
      <c r="L6" s="283"/>
      <c r="M6" s="283"/>
      <c r="N6" s="283"/>
      <c r="O6" s="283"/>
      <c r="P6" s="283"/>
      <c r="Q6" s="283"/>
      <c r="R6" s="283"/>
      <c r="S6" s="283"/>
      <c r="T6" s="283"/>
      <c r="U6" s="283"/>
      <c r="V6" s="283"/>
      <c r="W6" s="283"/>
      <c r="X6" s="283"/>
      <c r="Y6" s="283"/>
      <c r="Z6" s="283"/>
      <c r="AA6" s="283"/>
      <c r="AB6" s="283"/>
    </row>
    <row r="7" spans="1:28" ht="51" customHeight="1" thickBot="1">
      <c r="A7" s="615"/>
      <c r="B7" s="493"/>
      <c r="C7" s="493"/>
      <c r="D7" s="269" t="s">
        <v>63</v>
      </c>
      <c r="E7" s="268" t="s">
        <v>64</v>
      </c>
      <c r="F7" s="615"/>
      <c r="G7" s="265" t="s">
        <v>66</v>
      </c>
      <c r="H7" s="266" t="s">
        <v>67</v>
      </c>
      <c r="I7" s="267" t="s">
        <v>68</v>
      </c>
      <c r="J7" s="608"/>
      <c r="K7" s="579"/>
      <c r="L7" s="283"/>
      <c r="M7" s="283"/>
      <c r="N7" s="283"/>
      <c r="O7" s="283"/>
      <c r="P7" s="283"/>
      <c r="Q7" s="283"/>
      <c r="R7" s="283"/>
      <c r="S7" s="283"/>
      <c r="T7" s="283"/>
      <c r="U7" s="283"/>
      <c r="V7" s="283"/>
      <c r="W7" s="283"/>
      <c r="X7" s="283"/>
      <c r="Y7" s="283"/>
      <c r="Z7" s="283"/>
      <c r="AA7" s="283"/>
      <c r="AB7" s="283"/>
    </row>
    <row r="8" spans="1:28" ht="24" customHeight="1" thickBot="1">
      <c r="A8" s="130"/>
      <c r="B8" s="304" t="s">
        <v>70</v>
      </c>
      <c r="C8" s="167">
        <f>SUM(C9+C18+C64+C147+C152+C173)</f>
        <v>6764534</v>
      </c>
      <c r="D8" s="167">
        <f>C8</f>
        <v>6764534</v>
      </c>
      <c r="E8" s="131"/>
      <c r="F8" s="305"/>
      <c r="G8" s="305"/>
      <c r="H8" s="306"/>
      <c r="I8" s="306"/>
      <c r="J8" s="306"/>
      <c r="K8" s="332">
        <f>SUM(K18+K64+K152+K173)</f>
        <v>7561959</v>
      </c>
      <c r="L8" s="283"/>
      <c r="M8" s="283"/>
      <c r="N8" s="283"/>
      <c r="O8" s="283"/>
      <c r="P8" s="283"/>
      <c r="Q8" s="283"/>
      <c r="R8" s="283"/>
      <c r="S8" s="283"/>
      <c r="T8" s="283"/>
      <c r="U8" s="283"/>
      <c r="V8" s="283"/>
      <c r="W8" s="283"/>
      <c r="X8" s="283"/>
      <c r="Y8" s="283"/>
      <c r="Z8" s="283"/>
      <c r="AA8" s="283"/>
      <c r="AB8" s="283"/>
    </row>
    <row r="9" spans="1:28" ht="53.25" customHeight="1" thickBot="1">
      <c r="A9" s="315"/>
      <c r="B9" s="317" t="s">
        <v>325</v>
      </c>
      <c r="C9" s="316">
        <f>SUM(C10+C12+C14+C16)</f>
        <v>258017</v>
      </c>
      <c r="D9" s="314">
        <f>C9</f>
        <v>258017</v>
      </c>
      <c r="E9" s="318"/>
      <c r="F9" s="319"/>
      <c r="G9" s="319"/>
      <c r="H9" s="320"/>
      <c r="I9" s="320"/>
      <c r="J9" s="320"/>
      <c r="K9" s="333">
        <v>300000</v>
      </c>
      <c r="L9" s="283"/>
      <c r="M9" s="283"/>
      <c r="N9" s="283"/>
      <c r="O9" s="283"/>
      <c r="P9" s="283"/>
      <c r="Q9" s="283"/>
      <c r="R9" s="283"/>
      <c r="S9" s="283"/>
      <c r="T9" s="283"/>
      <c r="U9" s="283"/>
      <c r="V9" s="283"/>
      <c r="W9" s="283"/>
      <c r="X9" s="283"/>
      <c r="Y9" s="283"/>
      <c r="Z9" s="283"/>
      <c r="AA9" s="283"/>
      <c r="AB9" s="283"/>
    </row>
    <row r="10" spans="1:28" ht="69.75" customHeight="1" thickBot="1">
      <c r="A10" s="599" t="s">
        <v>73</v>
      </c>
      <c r="B10" s="313" t="s">
        <v>349</v>
      </c>
      <c r="C10" s="310">
        <v>173791</v>
      </c>
      <c r="D10" s="310">
        <v>173791</v>
      </c>
      <c r="E10" s="309" t="s">
        <v>327</v>
      </c>
      <c r="F10" s="190" t="s">
        <v>58</v>
      </c>
      <c r="G10" s="187" t="s">
        <v>332</v>
      </c>
      <c r="H10" s="187" t="s">
        <v>333</v>
      </c>
      <c r="I10" s="187" t="s">
        <v>334</v>
      </c>
      <c r="J10" s="189" t="s">
        <v>175</v>
      </c>
      <c r="K10" s="334" t="s">
        <v>339</v>
      </c>
      <c r="L10" s="283"/>
      <c r="M10" s="283"/>
      <c r="N10" s="283"/>
      <c r="O10" s="283"/>
      <c r="P10" s="283"/>
      <c r="Q10" s="283"/>
      <c r="R10" s="283"/>
      <c r="S10" s="283"/>
      <c r="T10" s="283"/>
      <c r="U10" s="283"/>
      <c r="V10" s="283"/>
      <c r="W10" s="283"/>
      <c r="X10" s="283"/>
      <c r="Y10" s="283"/>
      <c r="Z10" s="283"/>
      <c r="AA10" s="283"/>
      <c r="AB10" s="283"/>
    </row>
    <row r="11" spans="1:28" ht="60.75" customHeight="1">
      <c r="A11" s="599"/>
      <c r="B11" s="308" t="s">
        <v>163</v>
      </c>
      <c r="C11" s="604" t="s">
        <v>326</v>
      </c>
      <c r="D11" s="605"/>
      <c r="E11" s="605"/>
      <c r="F11" s="605"/>
      <c r="G11" s="605"/>
      <c r="H11" s="605"/>
      <c r="I11" s="605"/>
      <c r="J11" s="605"/>
      <c r="K11" s="335"/>
      <c r="L11" s="283"/>
      <c r="M11" s="283"/>
      <c r="N11" s="283"/>
      <c r="O11" s="283"/>
      <c r="P11" s="283"/>
      <c r="Q11" s="283"/>
      <c r="R11" s="283"/>
      <c r="S11" s="283"/>
      <c r="T11" s="283"/>
      <c r="U11" s="283"/>
      <c r="V11" s="283"/>
      <c r="W11" s="283"/>
      <c r="X11" s="283"/>
      <c r="Y11" s="283"/>
      <c r="Z11" s="283"/>
      <c r="AA11" s="283"/>
      <c r="AB11" s="283"/>
    </row>
    <row r="12" spans="1:29" s="283" customFormat="1" ht="66" customHeight="1" thickBot="1">
      <c r="A12" s="629" t="s">
        <v>74</v>
      </c>
      <c r="B12" s="313" t="s">
        <v>408</v>
      </c>
      <c r="C12" s="312">
        <v>52143</v>
      </c>
      <c r="D12" s="312">
        <v>52143</v>
      </c>
      <c r="E12" s="311" t="s">
        <v>328</v>
      </c>
      <c r="F12" s="190" t="s">
        <v>58</v>
      </c>
      <c r="G12" s="187" t="s">
        <v>332</v>
      </c>
      <c r="H12" s="187" t="s">
        <v>333</v>
      </c>
      <c r="I12" s="187" t="s">
        <v>334</v>
      </c>
      <c r="J12" s="189" t="s">
        <v>331</v>
      </c>
      <c r="K12" s="336" t="s">
        <v>407</v>
      </c>
      <c r="L12" s="376"/>
      <c r="M12" s="376"/>
      <c r="N12" s="376"/>
      <c r="O12" s="376"/>
      <c r="P12" s="376"/>
      <c r="Q12" s="376"/>
      <c r="R12" s="376"/>
      <c r="S12" s="376"/>
      <c r="T12" s="376"/>
      <c r="U12" s="376"/>
      <c r="V12" s="376"/>
      <c r="W12" s="376"/>
      <c r="X12" s="376"/>
      <c r="Y12" s="376"/>
      <c r="Z12" s="376"/>
      <c r="AA12" s="376"/>
      <c r="AB12" s="376"/>
      <c r="AC12" s="374"/>
    </row>
    <row r="13" spans="1:29" s="283" customFormat="1" ht="61.5" customHeight="1" thickBot="1">
      <c r="A13" s="630"/>
      <c r="B13" s="41" t="s">
        <v>163</v>
      </c>
      <c r="C13" s="622" t="s">
        <v>329</v>
      </c>
      <c r="D13" s="623"/>
      <c r="E13" s="623"/>
      <c r="F13" s="623"/>
      <c r="G13" s="623"/>
      <c r="H13" s="623"/>
      <c r="I13" s="623"/>
      <c r="J13" s="624"/>
      <c r="K13" s="337"/>
      <c r="L13" s="376"/>
      <c r="M13" s="376"/>
      <c r="N13" s="376"/>
      <c r="O13" s="376"/>
      <c r="P13" s="376"/>
      <c r="Q13" s="376"/>
      <c r="R13" s="376"/>
      <c r="S13" s="376"/>
      <c r="T13" s="376"/>
      <c r="U13" s="376"/>
      <c r="V13" s="376"/>
      <c r="W13" s="376"/>
      <c r="X13" s="376"/>
      <c r="Y13" s="376"/>
      <c r="Z13" s="376"/>
      <c r="AA13" s="376"/>
      <c r="AB13" s="376"/>
      <c r="AC13" s="374"/>
    </row>
    <row r="14" spans="1:28" s="33" customFormat="1" ht="63" customHeight="1" thickBot="1">
      <c r="A14" s="629" t="s">
        <v>75</v>
      </c>
      <c r="B14" s="322" t="s">
        <v>337</v>
      </c>
      <c r="C14" s="323">
        <v>12500</v>
      </c>
      <c r="D14" s="324">
        <v>12500</v>
      </c>
      <c r="E14" s="321" t="s">
        <v>336</v>
      </c>
      <c r="F14" s="190" t="s">
        <v>58</v>
      </c>
      <c r="G14" s="187" t="s">
        <v>332</v>
      </c>
      <c r="H14" s="187" t="s">
        <v>333</v>
      </c>
      <c r="I14" s="187" t="s">
        <v>334</v>
      </c>
      <c r="J14" s="189" t="s">
        <v>175</v>
      </c>
      <c r="K14" s="462">
        <v>15000</v>
      </c>
      <c r="L14" s="375"/>
      <c r="M14" s="375"/>
      <c r="N14" s="375"/>
      <c r="O14" s="375"/>
      <c r="P14" s="375"/>
      <c r="Q14" s="375"/>
      <c r="R14" s="375"/>
      <c r="S14" s="375"/>
      <c r="T14" s="375"/>
      <c r="U14" s="375"/>
      <c r="V14" s="375"/>
      <c r="W14" s="375"/>
      <c r="X14" s="375"/>
      <c r="Y14" s="375"/>
      <c r="Z14" s="375"/>
      <c r="AA14" s="375"/>
      <c r="AB14" s="375"/>
    </row>
    <row r="15" spans="1:28" s="33" customFormat="1" ht="47.25" customHeight="1" thickBot="1">
      <c r="A15" s="630"/>
      <c r="B15" s="41" t="s">
        <v>163</v>
      </c>
      <c r="C15" s="635" t="s">
        <v>338</v>
      </c>
      <c r="D15" s="636"/>
      <c r="E15" s="636"/>
      <c r="F15" s="636"/>
      <c r="G15" s="636"/>
      <c r="H15" s="636"/>
      <c r="I15" s="636"/>
      <c r="J15" s="637"/>
      <c r="K15" s="337"/>
      <c r="L15" s="375"/>
      <c r="M15" s="375"/>
      <c r="N15" s="375"/>
      <c r="O15" s="375"/>
      <c r="P15" s="375"/>
      <c r="Q15" s="375"/>
      <c r="R15" s="375"/>
      <c r="S15" s="375"/>
      <c r="T15" s="375"/>
      <c r="U15" s="375"/>
      <c r="V15" s="375"/>
      <c r="W15" s="375"/>
      <c r="X15" s="375"/>
      <c r="Y15" s="375"/>
      <c r="Z15" s="375"/>
      <c r="AA15" s="375"/>
      <c r="AB15" s="375"/>
    </row>
    <row r="16" spans="1:28" ht="64.5" customHeight="1" thickBot="1">
      <c r="A16" s="629" t="s">
        <v>76</v>
      </c>
      <c r="B16" s="313" t="s">
        <v>330</v>
      </c>
      <c r="C16" s="312">
        <v>19583</v>
      </c>
      <c r="D16" s="312">
        <v>19583</v>
      </c>
      <c r="E16" s="321" t="s">
        <v>336</v>
      </c>
      <c r="F16" s="190" t="s">
        <v>58</v>
      </c>
      <c r="G16" s="187" t="s">
        <v>332</v>
      </c>
      <c r="H16" s="187" t="s">
        <v>333</v>
      </c>
      <c r="I16" s="187" t="s">
        <v>334</v>
      </c>
      <c r="J16" s="189" t="s">
        <v>331</v>
      </c>
      <c r="K16" s="338">
        <v>23500</v>
      </c>
      <c r="L16" s="283"/>
      <c r="M16" s="283"/>
      <c r="N16" s="283"/>
      <c r="O16" s="283"/>
      <c r="P16" s="283"/>
      <c r="Q16" s="283"/>
      <c r="R16" s="283"/>
      <c r="S16" s="283"/>
      <c r="T16" s="283"/>
      <c r="U16" s="283"/>
      <c r="V16" s="283"/>
      <c r="W16" s="283"/>
      <c r="X16" s="283"/>
      <c r="Y16" s="283"/>
      <c r="Z16" s="283"/>
      <c r="AA16" s="283"/>
      <c r="AB16" s="283"/>
    </row>
    <row r="17" spans="1:28" ht="48" customHeight="1" thickBot="1">
      <c r="A17" s="630"/>
      <c r="B17" s="41" t="s">
        <v>163</v>
      </c>
      <c r="C17" s="638" t="s">
        <v>335</v>
      </c>
      <c r="D17" s="639"/>
      <c r="E17" s="639"/>
      <c r="F17" s="639"/>
      <c r="G17" s="639"/>
      <c r="H17" s="639"/>
      <c r="I17" s="639"/>
      <c r="J17" s="640"/>
      <c r="K17" s="335"/>
      <c r="L17" s="283"/>
      <c r="M17" s="283"/>
      <c r="N17" s="283"/>
      <c r="O17" s="283"/>
      <c r="P17" s="283"/>
      <c r="Q17" s="283"/>
      <c r="R17" s="283"/>
      <c r="S17" s="283"/>
      <c r="T17" s="283"/>
      <c r="U17" s="283"/>
      <c r="V17" s="283"/>
      <c r="W17" s="283"/>
      <c r="X17" s="283"/>
      <c r="Y17" s="283"/>
      <c r="Z17" s="283"/>
      <c r="AA17" s="283"/>
      <c r="AB17" s="283"/>
    </row>
    <row r="18" spans="1:28" ht="25.5" customHeight="1" thickBot="1">
      <c r="A18" s="307"/>
      <c r="B18" s="455" t="s">
        <v>0</v>
      </c>
      <c r="C18" s="456">
        <f>SUM(C19+C22+C25+C27+C29+C31+C33+C35+C37+C39+C42+C46+C49+C52+C54+C56+C58+C60+C62)</f>
        <v>1180155</v>
      </c>
      <c r="D18" s="456">
        <f>C18</f>
        <v>1180155</v>
      </c>
      <c r="E18" s="457"/>
      <c r="F18" s="458"/>
      <c r="G18" s="458"/>
      <c r="H18" s="459"/>
      <c r="I18" s="459"/>
      <c r="J18" s="459"/>
      <c r="K18" s="456">
        <f>SUM(K19+K22+K25+K27+K29+K31+K33+K35+K37+K39+K42+K46+K49+K52+K54+K56+K58+K60+K62)</f>
        <v>1408730</v>
      </c>
      <c r="L18" s="283"/>
      <c r="M18" s="283"/>
      <c r="N18" s="283"/>
      <c r="O18" s="283"/>
      <c r="P18" s="283"/>
      <c r="Q18" s="283"/>
      <c r="R18" s="283"/>
      <c r="S18" s="283"/>
      <c r="T18" s="283"/>
      <c r="U18" s="283"/>
      <c r="V18" s="283"/>
      <c r="W18" s="283"/>
      <c r="X18" s="283"/>
      <c r="Y18" s="283"/>
      <c r="Z18" s="283"/>
      <c r="AA18" s="283"/>
      <c r="AB18" s="283"/>
    </row>
    <row r="19" spans="1:28" ht="409.5" customHeight="1">
      <c r="A19" s="609" t="s">
        <v>73</v>
      </c>
      <c r="B19" s="179" t="s">
        <v>208</v>
      </c>
      <c r="C19" s="274">
        <v>110833</v>
      </c>
      <c r="D19" s="203">
        <v>110833</v>
      </c>
      <c r="E19" s="189" t="s">
        <v>286</v>
      </c>
      <c r="F19" s="190" t="s">
        <v>58</v>
      </c>
      <c r="G19" s="187" t="s">
        <v>205</v>
      </c>
      <c r="H19" s="187" t="s">
        <v>206</v>
      </c>
      <c r="I19" s="187" t="s">
        <v>207</v>
      </c>
      <c r="J19" s="189" t="s">
        <v>175</v>
      </c>
      <c r="K19" s="339">
        <v>133000</v>
      </c>
      <c r="L19" s="283"/>
      <c r="M19" s="283"/>
      <c r="N19" s="283"/>
      <c r="O19" s="283"/>
      <c r="P19" s="283"/>
      <c r="Q19" s="283"/>
      <c r="R19" s="283"/>
      <c r="S19" s="283"/>
      <c r="T19" s="283"/>
      <c r="U19" s="283"/>
      <c r="V19" s="283"/>
      <c r="W19" s="283"/>
      <c r="X19" s="283"/>
      <c r="Y19" s="283"/>
      <c r="Z19" s="283"/>
      <c r="AA19" s="283"/>
      <c r="AB19" s="283"/>
    </row>
    <row r="20" spans="1:28" ht="225.75" customHeight="1" thickBot="1">
      <c r="A20" s="610"/>
      <c r="B20" s="170" t="s">
        <v>204</v>
      </c>
      <c r="C20" s="171"/>
      <c r="D20" s="172"/>
      <c r="E20" s="173"/>
      <c r="F20" s="174"/>
      <c r="G20" s="175"/>
      <c r="H20" s="176"/>
      <c r="I20" s="177"/>
      <c r="J20" s="178"/>
      <c r="K20" s="340"/>
      <c r="L20" s="283"/>
      <c r="M20" s="283"/>
      <c r="N20" s="283"/>
      <c r="O20" s="283"/>
      <c r="P20" s="283"/>
      <c r="Q20" s="283"/>
      <c r="R20" s="283"/>
      <c r="S20" s="283"/>
      <c r="T20" s="283"/>
      <c r="U20" s="283"/>
      <c r="V20" s="283"/>
      <c r="W20" s="283"/>
      <c r="X20" s="283"/>
      <c r="Y20" s="283"/>
      <c r="Z20" s="283"/>
      <c r="AA20" s="283"/>
      <c r="AB20" s="283"/>
    </row>
    <row r="21" spans="1:28" ht="75" customHeight="1" thickBot="1">
      <c r="A21" s="611"/>
      <c r="B21" s="41" t="s">
        <v>163</v>
      </c>
      <c r="C21" s="584" t="s">
        <v>291</v>
      </c>
      <c r="D21" s="585"/>
      <c r="E21" s="585"/>
      <c r="F21" s="585"/>
      <c r="G21" s="585"/>
      <c r="H21" s="585"/>
      <c r="I21" s="585"/>
      <c r="J21" s="586"/>
      <c r="K21" s="341"/>
      <c r="L21" s="283"/>
      <c r="M21" s="283"/>
      <c r="N21" s="283"/>
      <c r="O21" s="283"/>
      <c r="P21" s="283"/>
      <c r="Q21" s="283"/>
      <c r="R21" s="283"/>
      <c r="S21" s="283"/>
      <c r="T21" s="283"/>
      <c r="U21" s="283"/>
      <c r="V21" s="283"/>
      <c r="W21" s="283"/>
      <c r="X21" s="283"/>
      <c r="Y21" s="283"/>
      <c r="Z21" s="283"/>
      <c r="AA21" s="283"/>
      <c r="AB21" s="283"/>
    </row>
    <row r="22" spans="1:28" ht="404.25" customHeight="1">
      <c r="A22" s="490" t="s">
        <v>72</v>
      </c>
      <c r="B22" s="180" t="s">
        <v>287</v>
      </c>
      <c r="C22" s="253">
        <v>38333</v>
      </c>
      <c r="D22" s="253">
        <v>38333</v>
      </c>
      <c r="E22" s="189" t="s">
        <v>285</v>
      </c>
      <c r="F22" s="188" t="s">
        <v>58</v>
      </c>
      <c r="G22" s="187" t="s">
        <v>205</v>
      </c>
      <c r="H22" s="187" t="s">
        <v>206</v>
      </c>
      <c r="I22" s="187" t="s">
        <v>207</v>
      </c>
      <c r="J22" s="191" t="s">
        <v>176</v>
      </c>
      <c r="K22" s="339">
        <v>46000</v>
      </c>
      <c r="L22" s="283"/>
      <c r="M22" s="283"/>
      <c r="N22" s="283"/>
      <c r="O22" s="283"/>
      <c r="P22" s="283"/>
      <c r="Q22" s="283"/>
      <c r="R22" s="283"/>
      <c r="S22" s="283"/>
      <c r="T22" s="283"/>
      <c r="U22" s="283"/>
      <c r="V22" s="283"/>
      <c r="W22" s="283"/>
      <c r="X22" s="283"/>
      <c r="Y22" s="283"/>
      <c r="Z22" s="283"/>
      <c r="AA22" s="283"/>
      <c r="AB22" s="283"/>
    </row>
    <row r="23" spans="1:28" ht="103.5" customHeight="1" thickBot="1">
      <c r="A23" s="616"/>
      <c r="B23" s="170" t="s">
        <v>209</v>
      </c>
      <c r="C23" s="181"/>
      <c r="D23" s="181"/>
      <c r="E23" s="182"/>
      <c r="F23" s="182"/>
      <c r="G23" s="183"/>
      <c r="H23" s="184"/>
      <c r="I23" s="185"/>
      <c r="J23" s="186"/>
      <c r="K23" s="340"/>
      <c r="L23" s="283"/>
      <c r="M23" s="283"/>
      <c r="N23" s="283"/>
      <c r="O23" s="283"/>
      <c r="P23" s="283"/>
      <c r="Q23" s="283"/>
      <c r="R23" s="283"/>
      <c r="S23" s="283"/>
      <c r="T23" s="283"/>
      <c r="U23" s="283"/>
      <c r="V23" s="283"/>
      <c r="W23" s="283"/>
      <c r="X23" s="283"/>
      <c r="Y23" s="283"/>
      <c r="Z23" s="283"/>
      <c r="AA23" s="283"/>
      <c r="AB23" s="283"/>
    </row>
    <row r="24" spans="1:28" ht="76.5" customHeight="1" thickBot="1">
      <c r="A24" s="491"/>
      <c r="B24" s="41" t="s">
        <v>163</v>
      </c>
      <c r="C24" s="553" t="s">
        <v>291</v>
      </c>
      <c r="D24" s="554"/>
      <c r="E24" s="554"/>
      <c r="F24" s="554"/>
      <c r="G24" s="554"/>
      <c r="H24" s="554"/>
      <c r="I24" s="554"/>
      <c r="J24" s="555"/>
      <c r="K24" s="342"/>
      <c r="L24" s="283"/>
      <c r="M24" s="283"/>
      <c r="N24" s="283"/>
      <c r="O24" s="283"/>
      <c r="P24" s="283"/>
      <c r="Q24" s="283"/>
      <c r="R24" s="283"/>
      <c r="S24" s="283"/>
      <c r="T24" s="283"/>
      <c r="U24" s="283"/>
      <c r="V24" s="283"/>
      <c r="W24" s="283"/>
      <c r="X24" s="283"/>
      <c r="Y24" s="283"/>
      <c r="Z24" s="283"/>
      <c r="AA24" s="283"/>
      <c r="AB24" s="283"/>
    </row>
    <row r="25" spans="1:28" ht="107.25" customHeight="1" thickBot="1">
      <c r="A25" s="490" t="s">
        <v>74</v>
      </c>
      <c r="B25" s="192" t="s">
        <v>213</v>
      </c>
      <c r="C25" s="243">
        <v>25000</v>
      </c>
      <c r="D25" s="243">
        <v>25000</v>
      </c>
      <c r="E25" s="272" t="s">
        <v>283</v>
      </c>
      <c r="F25" s="188" t="s">
        <v>58</v>
      </c>
      <c r="G25" s="187" t="s">
        <v>205</v>
      </c>
      <c r="H25" s="187" t="s">
        <v>206</v>
      </c>
      <c r="I25" s="187" t="s">
        <v>207</v>
      </c>
      <c r="J25" s="191" t="s">
        <v>176</v>
      </c>
      <c r="K25" s="343">
        <v>30000</v>
      </c>
      <c r="L25" s="283"/>
      <c r="M25" s="283"/>
      <c r="N25" s="283"/>
      <c r="O25" s="283"/>
      <c r="P25" s="283"/>
      <c r="Q25" s="283"/>
      <c r="R25" s="283"/>
      <c r="S25" s="283"/>
      <c r="T25" s="283"/>
      <c r="U25" s="283"/>
      <c r="V25" s="283"/>
      <c r="W25" s="283"/>
      <c r="X25" s="283"/>
      <c r="Y25" s="283"/>
      <c r="Z25" s="283"/>
      <c r="AA25" s="283"/>
      <c r="AB25" s="283"/>
    </row>
    <row r="26" spans="1:28" ht="60" customHeight="1" thickBot="1">
      <c r="A26" s="491"/>
      <c r="B26" s="41" t="s">
        <v>163</v>
      </c>
      <c r="C26" s="553" t="s">
        <v>212</v>
      </c>
      <c r="D26" s="554"/>
      <c r="E26" s="554"/>
      <c r="F26" s="554"/>
      <c r="G26" s="554"/>
      <c r="H26" s="554"/>
      <c r="I26" s="554"/>
      <c r="J26" s="555"/>
      <c r="K26" s="344"/>
      <c r="L26" s="283"/>
      <c r="M26" s="283"/>
      <c r="N26" s="283"/>
      <c r="O26" s="283"/>
      <c r="P26" s="283"/>
      <c r="Q26" s="283"/>
      <c r="R26" s="283"/>
      <c r="S26" s="283"/>
      <c r="T26" s="283"/>
      <c r="U26" s="283"/>
      <c r="V26" s="283"/>
      <c r="W26" s="283"/>
      <c r="X26" s="283"/>
      <c r="Y26" s="283"/>
      <c r="Z26" s="283"/>
      <c r="AA26" s="283"/>
      <c r="AB26" s="283"/>
    </row>
    <row r="27" spans="1:28" ht="139.5" customHeight="1" thickBot="1">
      <c r="A27" s="490" t="s">
        <v>75</v>
      </c>
      <c r="B27" s="192" t="s">
        <v>210</v>
      </c>
      <c r="C27" s="273">
        <v>14167</v>
      </c>
      <c r="D27" s="273">
        <v>14167</v>
      </c>
      <c r="E27" s="195" t="s">
        <v>284</v>
      </c>
      <c r="F27" s="193" t="s">
        <v>58</v>
      </c>
      <c r="G27" s="194" t="s">
        <v>205</v>
      </c>
      <c r="H27" s="194" t="s">
        <v>206</v>
      </c>
      <c r="I27" s="194" t="s">
        <v>207</v>
      </c>
      <c r="J27" s="195" t="s">
        <v>175</v>
      </c>
      <c r="K27" s="343">
        <v>17000</v>
      </c>
      <c r="L27" s="283"/>
      <c r="M27" s="283"/>
      <c r="N27" s="283"/>
      <c r="O27" s="283"/>
      <c r="P27" s="283"/>
      <c r="Q27" s="283"/>
      <c r="R27" s="283"/>
      <c r="S27" s="283"/>
      <c r="T27" s="283"/>
      <c r="U27" s="283"/>
      <c r="V27" s="283"/>
      <c r="W27" s="283"/>
      <c r="X27" s="283"/>
      <c r="Y27" s="283"/>
      <c r="Z27" s="283"/>
      <c r="AA27" s="283"/>
      <c r="AB27" s="283"/>
    </row>
    <row r="28" spans="1:28" ht="60" customHeight="1" thickBot="1">
      <c r="A28" s="491"/>
      <c r="B28" s="41" t="s">
        <v>163</v>
      </c>
      <c r="C28" s="600" t="s">
        <v>288</v>
      </c>
      <c r="D28" s="601"/>
      <c r="E28" s="601"/>
      <c r="F28" s="601"/>
      <c r="G28" s="601"/>
      <c r="H28" s="601"/>
      <c r="I28" s="601"/>
      <c r="J28" s="602"/>
      <c r="K28" s="342"/>
      <c r="L28" s="283"/>
      <c r="M28" s="283"/>
      <c r="N28" s="283"/>
      <c r="O28" s="283"/>
      <c r="P28" s="283"/>
      <c r="Q28" s="283"/>
      <c r="R28" s="283"/>
      <c r="S28" s="283"/>
      <c r="T28" s="283"/>
      <c r="U28" s="283"/>
      <c r="V28" s="283"/>
      <c r="W28" s="283"/>
      <c r="X28" s="283"/>
      <c r="Y28" s="283"/>
      <c r="Z28" s="283"/>
      <c r="AA28" s="283"/>
      <c r="AB28" s="283"/>
    </row>
    <row r="29" spans="1:28" ht="124.5" customHeight="1" thickBot="1">
      <c r="A29" s="490" t="s">
        <v>76</v>
      </c>
      <c r="B29" s="192" t="s">
        <v>290</v>
      </c>
      <c r="C29" s="273">
        <v>20000</v>
      </c>
      <c r="D29" s="273">
        <v>20000</v>
      </c>
      <c r="E29" s="195" t="s">
        <v>284</v>
      </c>
      <c r="F29" s="193" t="s">
        <v>58</v>
      </c>
      <c r="G29" s="194" t="s">
        <v>205</v>
      </c>
      <c r="H29" s="194" t="s">
        <v>206</v>
      </c>
      <c r="I29" s="194" t="s">
        <v>207</v>
      </c>
      <c r="J29" s="191" t="s">
        <v>176</v>
      </c>
      <c r="K29" s="343">
        <v>24000</v>
      </c>
      <c r="L29" s="283"/>
      <c r="M29" s="283"/>
      <c r="N29" s="283"/>
      <c r="O29" s="283"/>
      <c r="P29" s="283"/>
      <c r="Q29" s="283"/>
      <c r="R29" s="283"/>
      <c r="S29" s="283"/>
      <c r="T29" s="283"/>
      <c r="U29" s="283"/>
      <c r="V29" s="283"/>
      <c r="W29" s="283"/>
      <c r="X29" s="283"/>
      <c r="Y29" s="283"/>
      <c r="Z29" s="283"/>
      <c r="AA29" s="283"/>
      <c r="AB29" s="283"/>
    </row>
    <row r="30" spans="1:28" ht="60" customHeight="1" thickBot="1">
      <c r="A30" s="491"/>
      <c r="B30" s="41" t="s">
        <v>163</v>
      </c>
      <c r="C30" s="600" t="s">
        <v>289</v>
      </c>
      <c r="D30" s="601"/>
      <c r="E30" s="601"/>
      <c r="F30" s="601"/>
      <c r="G30" s="601"/>
      <c r="H30" s="601"/>
      <c r="I30" s="601"/>
      <c r="J30" s="602"/>
      <c r="K30" s="342"/>
      <c r="L30" s="283"/>
      <c r="M30" s="283"/>
      <c r="N30" s="283"/>
      <c r="O30" s="283"/>
      <c r="P30" s="283"/>
      <c r="Q30" s="283"/>
      <c r="R30" s="283"/>
      <c r="S30" s="283"/>
      <c r="T30" s="283"/>
      <c r="U30" s="283"/>
      <c r="V30" s="283"/>
      <c r="W30" s="283"/>
      <c r="X30" s="283"/>
      <c r="Y30" s="283"/>
      <c r="Z30" s="283"/>
      <c r="AA30" s="283"/>
      <c r="AB30" s="283"/>
    </row>
    <row r="31" spans="1:28" ht="225" customHeight="1" thickBot="1">
      <c r="A31" s="490" t="s">
        <v>77</v>
      </c>
      <c r="B31" s="192" t="s">
        <v>211</v>
      </c>
      <c r="C31" s="243">
        <v>74546</v>
      </c>
      <c r="D31" s="243">
        <v>74546</v>
      </c>
      <c r="E31" s="189" t="s">
        <v>292</v>
      </c>
      <c r="F31" s="190" t="s">
        <v>58</v>
      </c>
      <c r="G31" s="187" t="s">
        <v>205</v>
      </c>
      <c r="H31" s="187" t="s">
        <v>206</v>
      </c>
      <c r="I31" s="187" t="s">
        <v>207</v>
      </c>
      <c r="J31" s="195" t="s">
        <v>175</v>
      </c>
      <c r="K31" s="343">
        <v>82000</v>
      </c>
      <c r="L31" s="283"/>
      <c r="M31" s="283"/>
      <c r="N31" s="283"/>
      <c r="O31" s="283"/>
      <c r="P31" s="283"/>
      <c r="Q31" s="283"/>
      <c r="R31" s="283"/>
      <c r="S31" s="283"/>
      <c r="T31" s="283"/>
      <c r="U31" s="283"/>
      <c r="V31" s="283"/>
      <c r="W31" s="283"/>
      <c r="X31" s="283"/>
      <c r="Y31" s="283"/>
      <c r="Z31" s="283"/>
      <c r="AA31" s="283"/>
      <c r="AB31" s="283"/>
    </row>
    <row r="32" spans="1:28" ht="75" customHeight="1" thickBot="1">
      <c r="A32" s="491"/>
      <c r="B32" s="41" t="s">
        <v>163</v>
      </c>
      <c r="C32" s="600" t="s">
        <v>222</v>
      </c>
      <c r="D32" s="554"/>
      <c r="E32" s="554"/>
      <c r="F32" s="554"/>
      <c r="G32" s="554"/>
      <c r="H32" s="554"/>
      <c r="I32" s="554"/>
      <c r="J32" s="555"/>
      <c r="K32" s="342"/>
      <c r="L32" s="283"/>
      <c r="M32" s="283"/>
      <c r="N32" s="283"/>
      <c r="O32" s="283"/>
      <c r="P32" s="283"/>
      <c r="Q32" s="283"/>
      <c r="R32" s="283"/>
      <c r="S32" s="283"/>
      <c r="T32" s="283"/>
      <c r="U32" s="283"/>
      <c r="V32" s="283"/>
      <c r="W32" s="283"/>
      <c r="X32" s="283"/>
      <c r="Y32" s="283"/>
      <c r="Z32" s="283"/>
      <c r="AA32" s="283"/>
      <c r="AB32" s="283"/>
    </row>
    <row r="33" spans="1:28" ht="101.25" customHeight="1" thickBot="1">
      <c r="A33" s="490" t="s">
        <v>78</v>
      </c>
      <c r="B33" s="192" t="s">
        <v>282</v>
      </c>
      <c r="C33" s="271">
        <v>25000</v>
      </c>
      <c r="D33" s="243">
        <v>25000</v>
      </c>
      <c r="E33" s="189" t="s">
        <v>292</v>
      </c>
      <c r="F33" s="190" t="s">
        <v>58</v>
      </c>
      <c r="G33" s="187" t="s">
        <v>205</v>
      </c>
      <c r="H33" s="187" t="s">
        <v>206</v>
      </c>
      <c r="I33" s="187" t="s">
        <v>207</v>
      </c>
      <c r="J33" s="207" t="s">
        <v>214</v>
      </c>
      <c r="K33" s="343">
        <v>30000</v>
      </c>
      <c r="L33" s="283"/>
      <c r="M33" s="283"/>
      <c r="N33" s="283"/>
      <c r="O33" s="283"/>
      <c r="P33" s="283"/>
      <c r="Q33" s="283"/>
      <c r="R33" s="283"/>
      <c r="S33" s="283"/>
      <c r="T33" s="283"/>
      <c r="U33" s="283"/>
      <c r="V33" s="283"/>
      <c r="W33" s="283"/>
      <c r="X33" s="283"/>
      <c r="Y33" s="283"/>
      <c r="Z33" s="283"/>
      <c r="AA33" s="283"/>
      <c r="AB33" s="283"/>
    </row>
    <row r="34" spans="1:28" ht="77.25" customHeight="1" thickBot="1">
      <c r="A34" s="491"/>
      <c r="B34" s="41" t="s">
        <v>163</v>
      </c>
      <c r="C34" s="600" t="s">
        <v>222</v>
      </c>
      <c r="D34" s="554"/>
      <c r="E34" s="554"/>
      <c r="F34" s="554"/>
      <c r="G34" s="554"/>
      <c r="H34" s="554"/>
      <c r="I34" s="554"/>
      <c r="J34" s="555"/>
      <c r="K34" s="342"/>
      <c r="L34" s="283"/>
      <c r="M34" s="283"/>
      <c r="N34" s="283"/>
      <c r="O34" s="283"/>
      <c r="P34" s="283"/>
      <c r="Q34" s="283"/>
      <c r="R34" s="283"/>
      <c r="S34" s="283"/>
      <c r="T34" s="283"/>
      <c r="U34" s="283"/>
      <c r="V34" s="283"/>
      <c r="W34" s="283"/>
      <c r="X34" s="283"/>
      <c r="Y34" s="283"/>
      <c r="Z34" s="283"/>
      <c r="AA34" s="283"/>
      <c r="AB34" s="283"/>
    </row>
    <row r="35" spans="1:28" ht="151.5" customHeight="1" thickBot="1">
      <c r="A35" s="490" t="s">
        <v>79</v>
      </c>
      <c r="B35" s="163" t="s">
        <v>354</v>
      </c>
      <c r="C35" s="212">
        <v>158334</v>
      </c>
      <c r="D35" s="212">
        <v>158334</v>
      </c>
      <c r="E35" s="275" t="s">
        <v>293</v>
      </c>
      <c r="F35" s="209" t="s">
        <v>58</v>
      </c>
      <c r="G35" s="187" t="s">
        <v>205</v>
      </c>
      <c r="H35" s="187" t="s">
        <v>206</v>
      </c>
      <c r="I35" s="187" t="s">
        <v>207</v>
      </c>
      <c r="J35" s="210" t="s">
        <v>175</v>
      </c>
      <c r="K35" s="345">
        <v>190000</v>
      </c>
      <c r="L35" s="283"/>
      <c r="M35" s="283"/>
      <c r="N35" s="283"/>
      <c r="O35" s="283"/>
      <c r="P35" s="283"/>
      <c r="Q35" s="283"/>
      <c r="R35" s="283"/>
      <c r="S35" s="283"/>
      <c r="T35" s="283"/>
      <c r="U35" s="283"/>
      <c r="V35" s="283"/>
      <c r="W35" s="283"/>
      <c r="X35" s="283"/>
      <c r="Y35" s="283"/>
      <c r="Z35" s="283"/>
      <c r="AA35" s="283"/>
      <c r="AB35" s="283"/>
    </row>
    <row r="36" spans="1:28" ht="33.75" customHeight="1" thickBot="1">
      <c r="A36" s="491"/>
      <c r="B36" s="164" t="s">
        <v>163</v>
      </c>
      <c r="C36" s="584" t="s">
        <v>130</v>
      </c>
      <c r="D36" s="585"/>
      <c r="E36" s="585"/>
      <c r="F36" s="585"/>
      <c r="G36" s="585"/>
      <c r="H36" s="585"/>
      <c r="I36" s="585"/>
      <c r="J36" s="586"/>
      <c r="K36" s="346"/>
      <c r="L36" s="283"/>
      <c r="M36" s="283"/>
      <c r="N36" s="283"/>
      <c r="O36" s="283"/>
      <c r="P36" s="283"/>
      <c r="Q36" s="283"/>
      <c r="R36" s="283"/>
      <c r="S36" s="283"/>
      <c r="T36" s="283"/>
      <c r="U36" s="283"/>
      <c r="V36" s="283"/>
      <c r="W36" s="283"/>
      <c r="X36" s="283"/>
      <c r="Y36" s="283"/>
      <c r="Z36" s="283"/>
      <c r="AA36" s="283"/>
      <c r="AB36" s="283"/>
    </row>
    <row r="37" spans="1:28" ht="105" customHeight="1" thickBot="1">
      <c r="A37" s="486" t="s">
        <v>80</v>
      </c>
      <c r="B37" s="163" t="s">
        <v>218</v>
      </c>
      <c r="C37" s="212">
        <v>50000</v>
      </c>
      <c r="D37" s="212">
        <v>50000</v>
      </c>
      <c r="E37" s="275" t="s">
        <v>293</v>
      </c>
      <c r="F37" s="211" t="s">
        <v>58</v>
      </c>
      <c r="G37" s="187" t="s">
        <v>205</v>
      </c>
      <c r="H37" s="187" t="s">
        <v>206</v>
      </c>
      <c r="I37" s="187" t="s">
        <v>207</v>
      </c>
      <c r="J37" s="207" t="s">
        <v>214</v>
      </c>
      <c r="K37" s="347">
        <v>60000</v>
      </c>
      <c r="L37" s="283"/>
      <c r="M37" s="283"/>
      <c r="N37" s="283"/>
      <c r="O37" s="283"/>
      <c r="P37" s="283"/>
      <c r="Q37" s="283"/>
      <c r="R37" s="283"/>
      <c r="S37" s="283"/>
      <c r="T37" s="283"/>
      <c r="U37" s="283"/>
      <c r="V37" s="283"/>
      <c r="W37" s="283"/>
      <c r="X37" s="283"/>
      <c r="Y37" s="283"/>
      <c r="Z37" s="283"/>
      <c r="AA37" s="283"/>
      <c r="AB37" s="283"/>
    </row>
    <row r="38" spans="1:28" ht="39.75" customHeight="1" thickBot="1">
      <c r="A38" s="487"/>
      <c r="B38" s="204" t="s">
        <v>163</v>
      </c>
      <c r="C38" s="600" t="s">
        <v>131</v>
      </c>
      <c r="D38" s="601"/>
      <c r="E38" s="601"/>
      <c r="F38" s="601"/>
      <c r="G38" s="601"/>
      <c r="H38" s="601"/>
      <c r="I38" s="601"/>
      <c r="J38" s="602"/>
      <c r="K38" s="348"/>
      <c r="L38" s="283"/>
      <c r="M38" s="283"/>
      <c r="N38" s="283"/>
      <c r="O38" s="283"/>
      <c r="P38" s="283"/>
      <c r="Q38" s="283"/>
      <c r="R38" s="283"/>
      <c r="S38" s="283"/>
      <c r="T38" s="283"/>
      <c r="U38" s="283"/>
      <c r="V38" s="283"/>
      <c r="W38" s="283"/>
      <c r="X38" s="283"/>
      <c r="Y38" s="283"/>
      <c r="Z38" s="283"/>
      <c r="AA38" s="283"/>
      <c r="AB38" s="283"/>
    </row>
    <row r="39" spans="1:28" ht="409.5" customHeight="1">
      <c r="A39" s="619" t="s">
        <v>81</v>
      </c>
      <c r="B39" s="198" t="s">
        <v>399</v>
      </c>
      <c r="C39" s="203">
        <v>155608</v>
      </c>
      <c r="D39" s="203">
        <v>155608</v>
      </c>
      <c r="E39" s="202" t="s">
        <v>132</v>
      </c>
      <c r="F39" s="201" t="s">
        <v>58</v>
      </c>
      <c r="G39" s="187" t="s">
        <v>205</v>
      </c>
      <c r="H39" s="187" t="s">
        <v>206</v>
      </c>
      <c r="I39" s="187" t="s">
        <v>207</v>
      </c>
      <c r="J39" s="205" t="s">
        <v>216</v>
      </c>
      <c r="K39" s="349">
        <v>186730</v>
      </c>
      <c r="L39" s="283"/>
      <c r="M39" s="283"/>
      <c r="N39" s="283"/>
      <c r="O39" s="283"/>
      <c r="P39" s="283"/>
      <c r="Q39" s="283"/>
      <c r="R39" s="283"/>
      <c r="S39" s="283"/>
      <c r="T39" s="283"/>
      <c r="U39" s="283"/>
      <c r="V39" s="283"/>
      <c r="W39" s="283"/>
      <c r="X39" s="283"/>
      <c r="Y39" s="283"/>
      <c r="Z39" s="283"/>
      <c r="AA39" s="283"/>
      <c r="AB39" s="283"/>
    </row>
    <row r="40" spans="1:28" ht="283.5" customHeight="1" thickBot="1">
      <c r="A40" s="620"/>
      <c r="B40" s="197" t="s">
        <v>398</v>
      </c>
      <c r="C40" s="199"/>
      <c r="D40" s="200"/>
      <c r="E40" s="200"/>
      <c r="F40" s="200"/>
      <c r="G40" s="200"/>
      <c r="H40" s="200"/>
      <c r="I40" s="200"/>
      <c r="J40" s="206"/>
      <c r="K40" s="350"/>
      <c r="L40" s="283"/>
      <c r="M40" s="283"/>
      <c r="N40" s="283"/>
      <c r="O40" s="283"/>
      <c r="P40" s="283"/>
      <c r="Q40" s="283"/>
      <c r="R40" s="283"/>
      <c r="S40" s="283"/>
      <c r="T40" s="283"/>
      <c r="U40" s="283"/>
      <c r="V40" s="283"/>
      <c r="W40" s="283"/>
      <c r="X40" s="283"/>
      <c r="Y40" s="283"/>
      <c r="Z40" s="283"/>
      <c r="AA40" s="283"/>
      <c r="AB40" s="283"/>
    </row>
    <row r="41" spans="1:28" ht="51.75" customHeight="1" thickBot="1">
      <c r="A41" s="621"/>
      <c r="B41" s="226" t="s">
        <v>163</v>
      </c>
      <c r="C41" s="563" t="s">
        <v>215</v>
      </c>
      <c r="D41" s="564"/>
      <c r="E41" s="564"/>
      <c r="F41" s="564"/>
      <c r="G41" s="564"/>
      <c r="H41" s="564"/>
      <c r="I41" s="564"/>
      <c r="J41" s="571"/>
      <c r="K41" s="351"/>
      <c r="L41" s="283"/>
      <c r="M41" s="283"/>
      <c r="N41" s="283"/>
      <c r="O41" s="283"/>
      <c r="P41" s="283"/>
      <c r="Q41" s="283"/>
      <c r="R41" s="283"/>
      <c r="S41" s="283"/>
      <c r="T41" s="283"/>
      <c r="U41" s="283"/>
      <c r="V41" s="283"/>
      <c r="W41" s="283"/>
      <c r="X41" s="283"/>
      <c r="Y41" s="283"/>
      <c r="Z41" s="283"/>
      <c r="AA41" s="283"/>
      <c r="AB41" s="283"/>
    </row>
    <row r="42" spans="1:28" ht="409.5" customHeight="1">
      <c r="A42" s="619" t="s">
        <v>82</v>
      </c>
      <c r="B42" s="198" t="s">
        <v>219</v>
      </c>
      <c r="C42" s="222">
        <v>83333</v>
      </c>
      <c r="D42" s="212">
        <v>83333</v>
      </c>
      <c r="E42" s="202" t="s">
        <v>132</v>
      </c>
      <c r="F42" s="201" t="s">
        <v>58</v>
      </c>
      <c r="G42" s="187" t="s">
        <v>205</v>
      </c>
      <c r="H42" s="187" t="s">
        <v>206</v>
      </c>
      <c r="I42" s="187" t="s">
        <v>207</v>
      </c>
      <c r="J42" s="224" t="s">
        <v>214</v>
      </c>
      <c r="K42" s="349">
        <v>100000</v>
      </c>
      <c r="L42" s="283"/>
      <c r="M42" s="283"/>
      <c r="N42" s="283"/>
      <c r="O42" s="283"/>
      <c r="P42" s="283"/>
      <c r="Q42" s="283"/>
      <c r="R42" s="283"/>
      <c r="S42" s="283"/>
      <c r="T42" s="283"/>
      <c r="U42" s="283"/>
      <c r="V42" s="283"/>
      <c r="W42" s="283"/>
      <c r="X42" s="283"/>
      <c r="Y42" s="283"/>
      <c r="Z42" s="283"/>
      <c r="AA42" s="283"/>
      <c r="AB42" s="283"/>
    </row>
    <row r="43" spans="1:28" ht="409.5" customHeight="1">
      <c r="A43" s="620"/>
      <c r="B43" s="223" t="s">
        <v>220</v>
      </c>
      <c r="C43" s="203"/>
      <c r="D43" s="203"/>
      <c r="E43" s="215"/>
      <c r="F43" s="190"/>
      <c r="G43" s="187"/>
      <c r="H43" s="219"/>
      <c r="I43" s="187"/>
      <c r="J43" s="213"/>
      <c r="K43" s="352"/>
      <c r="L43" s="283"/>
      <c r="M43" s="283"/>
      <c r="N43" s="283"/>
      <c r="O43" s="283"/>
      <c r="P43" s="283"/>
      <c r="Q43" s="283"/>
      <c r="R43" s="283"/>
      <c r="S43" s="283"/>
      <c r="T43" s="283"/>
      <c r="U43" s="283"/>
      <c r="V43" s="283"/>
      <c r="W43" s="283"/>
      <c r="X43" s="283"/>
      <c r="Y43" s="283"/>
      <c r="Z43" s="283"/>
      <c r="AA43" s="283"/>
      <c r="AB43" s="283"/>
    </row>
    <row r="44" spans="1:28" ht="17.25" customHeight="1" thickBot="1">
      <c r="A44" s="620"/>
      <c r="B44" s="225" t="s">
        <v>217</v>
      </c>
      <c r="C44" s="214"/>
      <c r="D44" s="216"/>
      <c r="E44" s="217"/>
      <c r="F44" s="218"/>
      <c r="G44" s="220"/>
      <c r="H44" s="220"/>
      <c r="I44" s="220"/>
      <c r="J44" s="221"/>
      <c r="K44" s="353"/>
      <c r="L44" s="283"/>
      <c r="M44" s="283"/>
      <c r="N44" s="283"/>
      <c r="O44" s="283"/>
      <c r="P44" s="283"/>
      <c r="Q44" s="283"/>
      <c r="R44" s="283"/>
      <c r="S44" s="283"/>
      <c r="T44" s="283"/>
      <c r="U44" s="283"/>
      <c r="V44" s="283"/>
      <c r="W44" s="283"/>
      <c r="X44" s="283"/>
      <c r="Y44" s="283"/>
      <c r="Z44" s="283"/>
      <c r="AA44" s="283"/>
      <c r="AB44" s="283"/>
    </row>
    <row r="45" spans="1:28" ht="51" customHeight="1" thickBot="1">
      <c r="A45" s="621"/>
      <c r="B45" s="196" t="s">
        <v>163</v>
      </c>
      <c r="C45" s="563" t="s">
        <v>221</v>
      </c>
      <c r="D45" s="564"/>
      <c r="E45" s="564"/>
      <c r="F45" s="564"/>
      <c r="G45" s="564"/>
      <c r="H45" s="564"/>
      <c r="I45" s="564"/>
      <c r="J45" s="571"/>
      <c r="K45" s="354"/>
      <c r="L45" s="283"/>
      <c r="M45" s="283"/>
      <c r="N45" s="283"/>
      <c r="O45" s="283"/>
      <c r="P45" s="283"/>
      <c r="Q45" s="283"/>
      <c r="R45" s="283"/>
      <c r="S45" s="283"/>
      <c r="T45" s="283"/>
      <c r="U45" s="283"/>
      <c r="V45" s="283"/>
      <c r="W45" s="283"/>
      <c r="X45" s="283"/>
      <c r="Y45" s="283"/>
      <c r="Z45" s="283"/>
      <c r="AA45" s="283"/>
      <c r="AB45" s="283"/>
    </row>
    <row r="46" spans="1:28" ht="409.5" customHeight="1" thickBot="1">
      <c r="A46" s="486" t="s">
        <v>83</v>
      </c>
      <c r="B46" s="135" t="s">
        <v>224</v>
      </c>
      <c r="C46" s="212">
        <v>63334</v>
      </c>
      <c r="D46" s="212">
        <v>63334</v>
      </c>
      <c r="E46" s="233" t="s">
        <v>133</v>
      </c>
      <c r="F46" s="382" t="s">
        <v>58</v>
      </c>
      <c r="G46" s="240" t="s">
        <v>205</v>
      </c>
      <c r="H46" s="240" t="s">
        <v>206</v>
      </c>
      <c r="I46" s="241" t="s">
        <v>207</v>
      </c>
      <c r="J46" s="239" t="s">
        <v>177</v>
      </c>
      <c r="K46" s="345">
        <v>76000</v>
      </c>
      <c r="L46" s="283"/>
      <c r="M46" s="283"/>
      <c r="N46" s="283"/>
      <c r="O46" s="283"/>
      <c r="P46" s="283"/>
      <c r="Q46" s="283"/>
      <c r="R46" s="283"/>
      <c r="S46" s="283"/>
      <c r="T46" s="283"/>
      <c r="U46" s="283"/>
      <c r="V46" s="283"/>
      <c r="W46" s="283"/>
      <c r="X46" s="283"/>
      <c r="Y46" s="283"/>
      <c r="Z46" s="283"/>
      <c r="AA46" s="283"/>
      <c r="AB46" s="283"/>
    </row>
    <row r="47" spans="1:28" ht="34.5" customHeight="1" thickBot="1">
      <c r="A47" s="552"/>
      <c r="B47" s="228" t="s">
        <v>352</v>
      </c>
      <c r="C47" s="383"/>
      <c r="D47" s="383"/>
      <c r="E47" s="244"/>
      <c r="F47" s="279"/>
      <c r="G47" s="278"/>
      <c r="H47" s="278"/>
      <c r="I47" s="278"/>
      <c r="J47" s="245"/>
      <c r="K47" s="343"/>
      <c r="L47" s="283"/>
      <c r="M47" s="283"/>
      <c r="N47" s="283"/>
      <c r="O47" s="283"/>
      <c r="P47" s="283"/>
      <c r="Q47" s="283"/>
      <c r="R47" s="283"/>
      <c r="S47" s="283"/>
      <c r="T47" s="283"/>
      <c r="U47" s="283"/>
      <c r="V47" s="283"/>
      <c r="W47" s="283"/>
      <c r="X47" s="283"/>
      <c r="Y47" s="283"/>
      <c r="Z47" s="283"/>
      <c r="AA47" s="283"/>
      <c r="AB47" s="283"/>
    </row>
    <row r="48" spans="1:28" ht="46.5" customHeight="1" thickBot="1">
      <c r="A48" s="628"/>
      <c r="B48" s="196" t="s">
        <v>163</v>
      </c>
      <c r="C48" s="625" t="s">
        <v>294</v>
      </c>
      <c r="D48" s="626"/>
      <c r="E48" s="626"/>
      <c r="F48" s="626"/>
      <c r="G48" s="626"/>
      <c r="H48" s="626"/>
      <c r="I48" s="626"/>
      <c r="J48" s="627"/>
      <c r="K48" s="355"/>
      <c r="L48" s="283"/>
      <c r="M48" s="283"/>
      <c r="N48" s="283"/>
      <c r="O48" s="283"/>
      <c r="P48" s="283"/>
      <c r="Q48" s="283"/>
      <c r="R48" s="283"/>
      <c r="S48" s="283"/>
      <c r="T48" s="283"/>
      <c r="U48" s="283"/>
      <c r="V48" s="283"/>
      <c r="W48" s="283"/>
      <c r="X48" s="283"/>
      <c r="Y48" s="283"/>
      <c r="Z48" s="283"/>
      <c r="AA48" s="283"/>
      <c r="AB48" s="283"/>
    </row>
    <row r="49" spans="1:28" ht="409.5" customHeight="1" thickBot="1">
      <c r="A49" s="603" t="s">
        <v>136</v>
      </c>
      <c r="B49" s="228" t="s">
        <v>353</v>
      </c>
      <c r="C49" s="212">
        <v>63334</v>
      </c>
      <c r="D49" s="212">
        <v>63334</v>
      </c>
      <c r="E49" s="233" t="s">
        <v>133</v>
      </c>
      <c r="F49" s="382" t="s">
        <v>58</v>
      </c>
      <c r="G49" s="240" t="s">
        <v>205</v>
      </c>
      <c r="H49" s="240" t="s">
        <v>206</v>
      </c>
      <c r="I49" s="241" t="s">
        <v>207</v>
      </c>
      <c r="J49" s="207" t="s">
        <v>225</v>
      </c>
      <c r="K49" s="345">
        <v>76000</v>
      </c>
      <c r="L49" s="283"/>
      <c r="M49" s="283"/>
      <c r="N49" s="283"/>
      <c r="O49" s="283"/>
      <c r="P49" s="283"/>
      <c r="Q49" s="283"/>
      <c r="R49" s="283"/>
      <c r="S49" s="283"/>
      <c r="T49" s="283"/>
      <c r="U49" s="283"/>
      <c r="V49" s="283"/>
      <c r="W49" s="283"/>
      <c r="X49" s="283"/>
      <c r="Y49" s="283"/>
      <c r="Z49" s="283"/>
      <c r="AA49" s="283"/>
      <c r="AB49" s="283"/>
    </row>
    <row r="50" spans="1:28" ht="36.75" customHeight="1" thickBot="1">
      <c r="A50" s="552"/>
      <c r="B50" s="228" t="s">
        <v>352</v>
      </c>
      <c r="C50" s="383"/>
      <c r="D50" s="383"/>
      <c r="E50" s="244"/>
      <c r="F50" s="279"/>
      <c r="G50" s="278"/>
      <c r="H50" s="278"/>
      <c r="I50" s="278"/>
      <c r="J50" s="381"/>
      <c r="K50" s="345"/>
      <c r="L50" s="283"/>
      <c r="M50" s="283"/>
      <c r="N50" s="283"/>
      <c r="O50" s="283"/>
      <c r="P50" s="283"/>
      <c r="Q50" s="283"/>
      <c r="R50" s="283"/>
      <c r="S50" s="283"/>
      <c r="T50" s="283"/>
      <c r="U50" s="283"/>
      <c r="V50" s="283"/>
      <c r="W50" s="283"/>
      <c r="X50" s="283"/>
      <c r="Y50" s="283"/>
      <c r="Z50" s="283"/>
      <c r="AA50" s="283"/>
      <c r="AB50" s="283"/>
    </row>
    <row r="51" spans="1:28" ht="48.75" customHeight="1" thickBot="1">
      <c r="A51" s="487"/>
      <c r="B51" s="164" t="s">
        <v>163</v>
      </c>
      <c r="C51" s="590" t="s">
        <v>223</v>
      </c>
      <c r="D51" s="591"/>
      <c r="E51" s="591"/>
      <c r="F51" s="591"/>
      <c r="G51" s="591"/>
      <c r="H51" s="591"/>
      <c r="I51" s="591"/>
      <c r="J51" s="592"/>
      <c r="K51" s="346"/>
      <c r="L51" s="283"/>
      <c r="M51" s="283"/>
      <c r="N51" s="283"/>
      <c r="O51" s="283"/>
      <c r="P51" s="283"/>
      <c r="Q51" s="283"/>
      <c r="R51" s="283"/>
      <c r="S51" s="283"/>
      <c r="T51" s="283"/>
      <c r="U51" s="283"/>
      <c r="V51" s="283"/>
      <c r="W51" s="283"/>
      <c r="X51" s="283"/>
      <c r="Y51" s="283"/>
      <c r="Z51" s="283"/>
      <c r="AA51" s="283"/>
      <c r="AB51" s="283"/>
    </row>
    <row r="52" spans="1:28" ht="192.75" customHeight="1" thickBot="1">
      <c r="A52" s="486" t="s">
        <v>137</v>
      </c>
      <c r="B52" s="132" t="s">
        <v>228</v>
      </c>
      <c r="C52" s="208">
        <v>45833</v>
      </c>
      <c r="D52" s="208">
        <v>45833</v>
      </c>
      <c r="E52" s="227" t="s">
        <v>134</v>
      </c>
      <c r="F52" s="232" t="s">
        <v>58</v>
      </c>
      <c r="G52" s="229" t="s">
        <v>205</v>
      </c>
      <c r="H52" s="229" t="s">
        <v>206</v>
      </c>
      <c r="I52" s="230" t="s">
        <v>207</v>
      </c>
      <c r="J52" s="207" t="s">
        <v>226</v>
      </c>
      <c r="K52" s="345">
        <v>55000</v>
      </c>
      <c r="L52" s="283"/>
      <c r="M52" s="283"/>
      <c r="N52" s="283"/>
      <c r="O52" s="283"/>
      <c r="P52" s="283"/>
      <c r="Q52" s="283"/>
      <c r="R52" s="283"/>
      <c r="S52" s="283"/>
      <c r="T52" s="283"/>
      <c r="U52" s="283"/>
      <c r="V52" s="283"/>
      <c r="W52" s="283"/>
      <c r="X52" s="283"/>
      <c r="Y52" s="283"/>
      <c r="Z52" s="283"/>
      <c r="AA52" s="283"/>
      <c r="AB52" s="283"/>
    </row>
    <row r="53" spans="1:28" ht="33" customHeight="1" thickBot="1">
      <c r="A53" s="487"/>
      <c r="B53" s="164" t="s">
        <v>163</v>
      </c>
      <c r="C53" s="558" t="s">
        <v>227</v>
      </c>
      <c r="D53" s="559"/>
      <c r="E53" s="559"/>
      <c r="F53" s="559"/>
      <c r="G53" s="559"/>
      <c r="H53" s="559"/>
      <c r="I53" s="559"/>
      <c r="J53" s="565"/>
      <c r="K53" s="346"/>
      <c r="L53" s="283"/>
      <c r="M53" s="283"/>
      <c r="N53" s="283"/>
      <c r="O53" s="283"/>
      <c r="P53" s="283"/>
      <c r="Q53" s="283"/>
      <c r="R53" s="283"/>
      <c r="S53" s="283"/>
      <c r="T53" s="283"/>
      <c r="U53" s="283"/>
      <c r="V53" s="283"/>
      <c r="W53" s="283"/>
      <c r="X53" s="283"/>
      <c r="Y53" s="283"/>
      <c r="Z53" s="283"/>
      <c r="AA53" s="283"/>
      <c r="AB53" s="283"/>
    </row>
    <row r="54" spans="1:28" ht="189" customHeight="1" thickBot="1">
      <c r="A54" s="486" t="s">
        <v>138</v>
      </c>
      <c r="B54" s="132" t="s">
        <v>228</v>
      </c>
      <c r="C54" s="208">
        <v>45833</v>
      </c>
      <c r="D54" s="208">
        <v>45833</v>
      </c>
      <c r="E54" s="227" t="s">
        <v>134</v>
      </c>
      <c r="F54" s="232" t="s">
        <v>58</v>
      </c>
      <c r="G54" s="229" t="s">
        <v>205</v>
      </c>
      <c r="H54" s="229" t="s">
        <v>206</v>
      </c>
      <c r="I54" s="230" t="s">
        <v>207</v>
      </c>
      <c r="J54" s="207" t="s">
        <v>231</v>
      </c>
      <c r="K54" s="345">
        <v>55000</v>
      </c>
      <c r="L54" s="283"/>
      <c r="M54" s="283"/>
      <c r="N54" s="283"/>
      <c r="O54" s="283"/>
      <c r="P54" s="283"/>
      <c r="Q54" s="283"/>
      <c r="R54" s="283"/>
      <c r="S54" s="283"/>
      <c r="T54" s="283"/>
      <c r="U54" s="283"/>
      <c r="V54" s="283"/>
      <c r="W54" s="283"/>
      <c r="X54" s="283"/>
      <c r="Y54" s="283"/>
      <c r="Z54" s="283"/>
      <c r="AA54" s="283"/>
      <c r="AB54" s="283"/>
    </row>
    <row r="55" spans="1:28" ht="33" customHeight="1" thickBot="1">
      <c r="A55" s="487"/>
      <c r="B55" s="164" t="s">
        <v>163</v>
      </c>
      <c r="C55" s="590" t="s">
        <v>227</v>
      </c>
      <c r="D55" s="591"/>
      <c r="E55" s="591"/>
      <c r="F55" s="591"/>
      <c r="G55" s="591"/>
      <c r="H55" s="591"/>
      <c r="I55" s="591"/>
      <c r="J55" s="592"/>
      <c r="K55" s="346"/>
      <c r="L55" s="283"/>
      <c r="M55" s="283"/>
      <c r="N55" s="283"/>
      <c r="O55" s="283"/>
      <c r="P55" s="283"/>
      <c r="Q55" s="283"/>
      <c r="R55" s="283"/>
      <c r="S55" s="283"/>
      <c r="T55" s="283"/>
      <c r="U55" s="283"/>
      <c r="V55" s="283"/>
      <c r="W55" s="283"/>
      <c r="X55" s="283"/>
      <c r="Y55" s="283"/>
      <c r="Z55" s="283"/>
      <c r="AA55" s="283"/>
      <c r="AB55" s="283"/>
    </row>
    <row r="56" spans="1:28" ht="142.5" customHeight="1" thickBot="1">
      <c r="A56" s="486" t="s">
        <v>139</v>
      </c>
      <c r="B56" s="136" t="s">
        <v>230</v>
      </c>
      <c r="C56" s="212">
        <v>57500</v>
      </c>
      <c r="D56" s="212">
        <v>57500</v>
      </c>
      <c r="E56" s="233" t="s">
        <v>135</v>
      </c>
      <c r="F56" s="211" t="s">
        <v>58</v>
      </c>
      <c r="G56" s="229" t="s">
        <v>205</v>
      </c>
      <c r="H56" s="229" t="s">
        <v>206</v>
      </c>
      <c r="I56" s="230" t="s">
        <v>207</v>
      </c>
      <c r="J56" s="207" t="s">
        <v>229</v>
      </c>
      <c r="K56" s="345">
        <v>69000</v>
      </c>
      <c r="L56" s="283"/>
      <c r="M56" s="283"/>
      <c r="N56" s="283"/>
      <c r="O56" s="283"/>
      <c r="P56" s="283"/>
      <c r="Q56" s="283"/>
      <c r="R56" s="283"/>
      <c r="S56" s="283"/>
      <c r="T56" s="283"/>
      <c r="U56" s="283"/>
      <c r="V56" s="283"/>
      <c r="W56" s="283"/>
      <c r="X56" s="283"/>
      <c r="Y56" s="283"/>
      <c r="Z56" s="283"/>
      <c r="AA56" s="283"/>
      <c r="AB56" s="283"/>
    </row>
    <row r="57" spans="1:28" ht="33.75" customHeight="1" thickBot="1">
      <c r="A57" s="487"/>
      <c r="B57" s="164" t="s">
        <v>163</v>
      </c>
      <c r="C57" s="590" t="s">
        <v>232</v>
      </c>
      <c r="D57" s="591"/>
      <c r="E57" s="591"/>
      <c r="F57" s="591"/>
      <c r="G57" s="591"/>
      <c r="H57" s="591"/>
      <c r="I57" s="591"/>
      <c r="J57" s="592"/>
      <c r="K57" s="346"/>
      <c r="L57" s="283"/>
      <c r="M57" s="283"/>
      <c r="N57" s="283"/>
      <c r="O57" s="283"/>
      <c r="P57" s="283"/>
      <c r="Q57" s="283"/>
      <c r="R57" s="283"/>
      <c r="S57" s="283"/>
      <c r="T57" s="283"/>
      <c r="U57" s="283"/>
      <c r="V57" s="283"/>
      <c r="W57" s="283"/>
      <c r="X57" s="283"/>
      <c r="Y57" s="283"/>
      <c r="Z57" s="283"/>
      <c r="AA57" s="283"/>
      <c r="AB57" s="283"/>
    </row>
    <row r="58" spans="1:28" ht="141.75" customHeight="1" thickBot="1">
      <c r="A58" s="486" t="s">
        <v>140</v>
      </c>
      <c r="B58" s="234" t="s">
        <v>230</v>
      </c>
      <c r="C58" s="212">
        <v>57500</v>
      </c>
      <c r="D58" s="212">
        <v>57500</v>
      </c>
      <c r="E58" s="233" t="s">
        <v>135</v>
      </c>
      <c r="F58" s="211" t="s">
        <v>58</v>
      </c>
      <c r="G58" s="229" t="s">
        <v>205</v>
      </c>
      <c r="H58" s="229" t="s">
        <v>206</v>
      </c>
      <c r="I58" s="230" t="s">
        <v>207</v>
      </c>
      <c r="J58" s="207" t="s">
        <v>233</v>
      </c>
      <c r="K58" s="345">
        <v>69000</v>
      </c>
      <c r="L58" s="283"/>
      <c r="M58" s="283"/>
      <c r="N58" s="283"/>
      <c r="O58" s="283"/>
      <c r="P58" s="283"/>
      <c r="Q58" s="283"/>
      <c r="R58" s="283"/>
      <c r="S58" s="283"/>
      <c r="T58" s="283"/>
      <c r="U58" s="283"/>
      <c r="V58" s="283"/>
      <c r="W58" s="283"/>
      <c r="X58" s="283"/>
      <c r="Y58" s="283"/>
      <c r="Z58" s="283"/>
      <c r="AA58" s="283"/>
      <c r="AB58" s="283"/>
    </row>
    <row r="59" spans="1:28" ht="34.5" customHeight="1" thickBot="1">
      <c r="A59" s="487"/>
      <c r="B59" s="164" t="s">
        <v>163</v>
      </c>
      <c r="C59" s="590" t="s">
        <v>232</v>
      </c>
      <c r="D59" s="591"/>
      <c r="E59" s="591"/>
      <c r="F59" s="591"/>
      <c r="G59" s="591"/>
      <c r="H59" s="591"/>
      <c r="I59" s="591"/>
      <c r="J59" s="592"/>
      <c r="K59" s="346"/>
      <c r="L59" s="283"/>
      <c r="M59" s="283"/>
      <c r="N59" s="283"/>
      <c r="O59" s="283"/>
      <c r="P59" s="283"/>
      <c r="Q59" s="283"/>
      <c r="R59" s="283"/>
      <c r="S59" s="283"/>
      <c r="T59" s="283"/>
      <c r="U59" s="283"/>
      <c r="V59" s="283"/>
      <c r="W59" s="283"/>
      <c r="X59" s="283"/>
      <c r="Y59" s="283"/>
      <c r="Z59" s="283"/>
      <c r="AA59" s="283"/>
      <c r="AB59" s="283"/>
    </row>
    <row r="60" spans="1:28" ht="256.5" customHeight="1" thickBot="1">
      <c r="A60" s="486" t="s">
        <v>151</v>
      </c>
      <c r="B60" s="162" t="s">
        <v>234</v>
      </c>
      <c r="C60" s="235">
        <v>41667</v>
      </c>
      <c r="D60" s="236">
        <v>41667</v>
      </c>
      <c r="E60" s="207" t="s">
        <v>173</v>
      </c>
      <c r="F60" s="211" t="s">
        <v>58</v>
      </c>
      <c r="G60" s="229" t="s">
        <v>205</v>
      </c>
      <c r="H60" s="229" t="s">
        <v>206</v>
      </c>
      <c r="I60" s="230" t="s">
        <v>207</v>
      </c>
      <c r="J60" s="207" t="s">
        <v>177</v>
      </c>
      <c r="K60" s="345">
        <v>50000</v>
      </c>
      <c r="L60" s="283"/>
      <c r="M60" s="283"/>
      <c r="N60" s="283"/>
      <c r="O60" s="283"/>
      <c r="P60" s="283"/>
      <c r="Q60" s="283"/>
      <c r="R60" s="283"/>
      <c r="S60" s="283"/>
      <c r="T60" s="283"/>
      <c r="U60" s="283"/>
      <c r="V60" s="283"/>
      <c r="W60" s="283"/>
      <c r="X60" s="283"/>
      <c r="Y60" s="283"/>
      <c r="Z60" s="283"/>
      <c r="AA60" s="283"/>
      <c r="AB60" s="283"/>
    </row>
    <row r="61" spans="1:28" ht="34.5" customHeight="1" thickBot="1">
      <c r="A61" s="487"/>
      <c r="B61" s="164" t="s">
        <v>163</v>
      </c>
      <c r="C61" s="563" t="s">
        <v>174</v>
      </c>
      <c r="D61" s="564"/>
      <c r="E61" s="564"/>
      <c r="F61" s="564"/>
      <c r="G61" s="564"/>
      <c r="H61" s="564"/>
      <c r="I61" s="564"/>
      <c r="J61" s="571"/>
      <c r="K61" s="346"/>
      <c r="L61" s="283"/>
      <c r="M61" s="283"/>
      <c r="N61" s="283"/>
      <c r="O61" s="283"/>
      <c r="P61" s="283"/>
      <c r="Q61" s="283"/>
      <c r="R61" s="283"/>
      <c r="S61" s="283"/>
      <c r="T61" s="283"/>
      <c r="U61" s="283"/>
      <c r="V61" s="283"/>
      <c r="W61" s="283"/>
      <c r="X61" s="283"/>
      <c r="Y61" s="283"/>
      <c r="Z61" s="283"/>
      <c r="AA61" s="283"/>
      <c r="AB61" s="283"/>
    </row>
    <row r="62" spans="1:28" ht="298.5" customHeight="1" thickBot="1">
      <c r="A62" s="486" t="s">
        <v>153</v>
      </c>
      <c r="B62" s="162" t="s">
        <v>235</v>
      </c>
      <c r="C62" s="236">
        <v>50000</v>
      </c>
      <c r="D62" s="236">
        <v>50000</v>
      </c>
      <c r="E62" s="207" t="s">
        <v>173</v>
      </c>
      <c r="F62" s="211" t="s">
        <v>58</v>
      </c>
      <c r="G62" s="229" t="s">
        <v>205</v>
      </c>
      <c r="H62" s="229" t="s">
        <v>206</v>
      </c>
      <c r="I62" s="230" t="s">
        <v>207</v>
      </c>
      <c r="J62" s="207" t="s">
        <v>214</v>
      </c>
      <c r="K62" s="345">
        <v>60000</v>
      </c>
      <c r="L62" s="283"/>
      <c r="M62" s="283"/>
      <c r="N62" s="283"/>
      <c r="O62" s="283"/>
      <c r="P62" s="283"/>
      <c r="Q62" s="283"/>
      <c r="R62" s="283"/>
      <c r="S62" s="283"/>
      <c r="T62" s="283"/>
      <c r="U62" s="283"/>
      <c r="V62" s="283"/>
      <c r="W62" s="283"/>
      <c r="X62" s="283"/>
      <c r="Y62" s="283"/>
      <c r="Z62" s="283"/>
      <c r="AA62" s="283"/>
      <c r="AB62" s="283"/>
    </row>
    <row r="63" spans="1:28" ht="33.75" customHeight="1" thickBot="1">
      <c r="A63" s="487"/>
      <c r="B63" s="164" t="s">
        <v>163</v>
      </c>
      <c r="C63" s="563" t="s">
        <v>174</v>
      </c>
      <c r="D63" s="564"/>
      <c r="E63" s="564"/>
      <c r="F63" s="564"/>
      <c r="G63" s="564"/>
      <c r="H63" s="564"/>
      <c r="I63" s="564"/>
      <c r="J63" s="571"/>
      <c r="K63" s="346"/>
      <c r="L63" s="283"/>
      <c r="M63" s="283"/>
      <c r="N63" s="283"/>
      <c r="O63" s="283"/>
      <c r="P63" s="283"/>
      <c r="Q63" s="283"/>
      <c r="R63" s="283"/>
      <c r="S63" s="283"/>
      <c r="T63" s="283"/>
      <c r="U63" s="283"/>
      <c r="V63" s="283"/>
      <c r="W63" s="283"/>
      <c r="X63" s="283"/>
      <c r="Y63" s="283"/>
      <c r="Z63" s="283"/>
      <c r="AA63" s="283"/>
      <c r="AB63" s="283"/>
    </row>
    <row r="64" spans="1:28" ht="20.25" customHeight="1" thickBot="1">
      <c r="A64" s="137"/>
      <c r="B64" s="138" t="s">
        <v>1</v>
      </c>
      <c r="C64" s="139">
        <f>SUM(C65+C67++C69+C71+C73+C75+C77+C79+C81+C83+C85+C87+C89+C91+C93+C95+C97+C99+C101+C103+C105+C107+C109+C111+C113+C115+C117+C119+C121+C123+C125+C139+C141+C143)</f>
        <v>4004021</v>
      </c>
      <c r="D64" s="139">
        <f>C64</f>
        <v>4004021</v>
      </c>
      <c r="E64" s="140"/>
      <c r="F64" s="137"/>
      <c r="G64" s="137"/>
      <c r="H64" s="141"/>
      <c r="I64" s="141"/>
      <c r="J64" s="141"/>
      <c r="K64" s="139">
        <f>SUM(K65+K67++K69+K71+K73+K75+K77+K79+K81+K83+K85+K87+K89+K91+K93+K95+K97+K99+K101+K103+K105+K107+K109+K111+K113+K115+K117+K119+K121+K123+K125+K139+K141+K143)</f>
        <v>4826419</v>
      </c>
      <c r="L64" s="283"/>
      <c r="M64" s="283"/>
      <c r="N64" s="283"/>
      <c r="O64" s="283"/>
      <c r="P64" s="283"/>
      <c r="Q64" s="283"/>
      <c r="R64" s="283"/>
      <c r="S64" s="283"/>
      <c r="T64" s="283"/>
      <c r="U64" s="283"/>
      <c r="V64" s="283"/>
      <c r="W64" s="283"/>
      <c r="X64" s="283"/>
      <c r="Y64" s="283"/>
      <c r="Z64" s="283"/>
      <c r="AA64" s="283"/>
      <c r="AB64" s="283"/>
    </row>
    <row r="65" spans="1:28" ht="93" customHeight="1" thickBot="1">
      <c r="A65" s="597" t="s">
        <v>73</v>
      </c>
      <c r="B65" s="142" t="s">
        <v>240</v>
      </c>
      <c r="C65" s="231">
        <v>41667</v>
      </c>
      <c r="D65" s="231">
        <v>41667</v>
      </c>
      <c r="E65" s="238" t="s">
        <v>141</v>
      </c>
      <c r="F65" s="211" t="s">
        <v>58</v>
      </c>
      <c r="G65" s="229" t="s">
        <v>205</v>
      </c>
      <c r="H65" s="229" t="s">
        <v>206</v>
      </c>
      <c r="I65" s="230" t="s">
        <v>207</v>
      </c>
      <c r="J65" s="239" t="s">
        <v>177</v>
      </c>
      <c r="K65" s="356">
        <v>50000</v>
      </c>
      <c r="L65" s="283"/>
      <c r="M65" s="283"/>
      <c r="N65" s="283"/>
      <c r="O65" s="283"/>
      <c r="P65" s="283"/>
      <c r="Q65" s="283"/>
      <c r="R65" s="283"/>
      <c r="S65" s="283"/>
      <c r="T65" s="283"/>
      <c r="U65" s="283"/>
      <c r="V65" s="283"/>
      <c r="W65" s="283"/>
      <c r="X65" s="283"/>
      <c r="Y65" s="283"/>
      <c r="Z65" s="283"/>
      <c r="AA65" s="283"/>
      <c r="AB65" s="283"/>
    </row>
    <row r="66" spans="1:28" ht="120" customHeight="1" thickBot="1">
      <c r="A66" s="598"/>
      <c r="B66" s="164" t="s">
        <v>163</v>
      </c>
      <c r="C66" s="587" t="s">
        <v>237</v>
      </c>
      <c r="D66" s="588"/>
      <c r="E66" s="588"/>
      <c r="F66" s="588"/>
      <c r="G66" s="588"/>
      <c r="H66" s="588"/>
      <c r="I66" s="588"/>
      <c r="J66" s="589"/>
      <c r="K66" s="346"/>
      <c r="L66" s="283"/>
      <c r="M66" s="283"/>
      <c r="N66" s="283"/>
      <c r="O66" s="283"/>
      <c r="P66" s="283"/>
      <c r="Q66" s="283"/>
      <c r="R66" s="283"/>
      <c r="S66" s="283"/>
      <c r="T66" s="283"/>
      <c r="U66" s="283"/>
      <c r="V66" s="283"/>
      <c r="W66" s="283"/>
      <c r="X66" s="283"/>
      <c r="Y66" s="283"/>
      <c r="Z66" s="283"/>
      <c r="AA66" s="283"/>
      <c r="AB66" s="283"/>
    </row>
    <row r="67" spans="1:28" ht="69.75" customHeight="1" thickBot="1">
      <c r="A67" s="597" t="s">
        <v>72</v>
      </c>
      <c r="B67" s="237" t="s">
        <v>239</v>
      </c>
      <c r="C67" s="231">
        <v>41667</v>
      </c>
      <c r="D67" s="231">
        <v>41667</v>
      </c>
      <c r="E67" s="143" t="s">
        <v>238</v>
      </c>
      <c r="F67" s="36" t="s">
        <v>58</v>
      </c>
      <c r="G67" s="229" t="s">
        <v>205</v>
      </c>
      <c r="H67" s="229" t="s">
        <v>206</v>
      </c>
      <c r="I67" s="230" t="s">
        <v>207</v>
      </c>
      <c r="J67" s="239" t="s">
        <v>177</v>
      </c>
      <c r="K67" s="356">
        <v>50000</v>
      </c>
      <c r="L67" s="283"/>
      <c r="M67" s="283"/>
      <c r="N67" s="283"/>
      <c r="O67" s="283"/>
      <c r="P67" s="283"/>
      <c r="Q67" s="283"/>
      <c r="R67" s="283"/>
      <c r="S67" s="283"/>
      <c r="T67" s="283"/>
      <c r="U67" s="283"/>
      <c r="V67" s="283"/>
      <c r="W67" s="283"/>
      <c r="X67" s="283"/>
      <c r="Y67" s="283"/>
      <c r="Z67" s="283"/>
      <c r="AA67" s="283"/>
      <c r="AB67" s="283"/>
    </row>
    <row r="68" spans="1:28" ht="90" customHeight="1" thickBot="1">
      <c r="A68" s="598"/>
      <c r="B68" s="164" t="s">
        <v>163</v>
      </c>
      <c r="C68" s="575" t="s">
        <v>236</v>
      </c>
      <c r="D68" s="576"/>
      <c r="E68" s="576"/>
      <c r="F68" s="576"/>
      <c r="G68" s="576"/>
      <c r="H68" s="576"/>
      <c r="I68" s="576"/>
      <c r="J68" s="577"/>
      <c r="K68" s="346"/>
      <c r="L68" s="283"/>
      <c r="M68" s="283"/>
      <c r="N68" s="283"/>
      <c r="O68" s="283"/>
      <c r="P68" s="283"/>
      <c r="Q68" s="283"/>
      <c r="R68" s="283"/>
      <c r="S68" s="283"/>
      <c r="T68" s="283"/>
      <c r="U68" s="283"/>
      <c r="V68" s="283"/>
      <c r="W68" s="283"/>
      <c r="X68" s="283"/>
      <c r="Y68" s="283"/>
      <c r="Z68" s="283"/>
      <c r="AA68" s="283"/>
      <c r="AB68" s="283"/>
    </row>
    <row r="69" spans="1:28" ht="275.25" customHeight="1" thickBot="1">
      <c r="A69" s="595" t="s">
        <v>74</v>
      </c>
      <c r="B69" s="142" t="s">
        <v>409</v>
      </c>
      <c r="C69" s="231">
        <v>60500</v>
      </c>
      <c r="D69" s="231">
        <v>60500</v>
      </c>
      <c r="E69" s="238" t="s">
        <v>142</v>
      </c>
      <c r="F69" s="211" t="s">
        <v>58</v>
      </c>
      <c r="G69" s="229" t="s">
        <v>205</v>
      </c>
      <c r="H69" s="229" t="s">
        <v>206</v>
      </c>
      <c r="I69" s="230" t="s">
        <v>207</v>
      </c>
      <c r="J69" s="239" t="s">
        <v>177</v>
      </c>
      <c r="K69" s="356">
        <v>69000</v>
      </c>
      <c r="L69" s="283"/>
      <c r="M69" s="283"/>
      <c r="N69" s="283"/>
      <c r="O69" s="283"/>
      <c r="P69" s="283"/>
      <c r="Q69" s="283"/>
      <c r="R69" s="283"/>
      <c r="S69" s="283"/>
      <c r="T69" s="283"/>
      <c r="U69" s="283"/>
      <c r="V69" s="283"/>
      <c r="W69" s="283"/>
      <c r="X69" s="283"/>
      <c r="Y69" s="283"/>
      <c r="Z69" s="283"/>
      <c r="AA69" s="283"/>
      <c r="AB69" s="283"/>
    </row>
    <row r="70" spans="1:28" ht="90.75" customHeight="1" thickBot="1">
      <c r="A70" s="596"/>
      <c r="B70" s="164" t="s">
        <v>163</v>
      </c>
      <c r="C70" s="580" t="s">
        <v>355</v>
      </c>
      <c r="D70" s="581"/>
      <c r="E70" s="581"/>
      <c r="F70" s="581"/>
      <c r="G70" s="581"/>
      <c r="H70" s="581"/>
      <c r="I70" s="581"/>
      <c r="J70" s="582"/>
      <c r="K70" s="346"/>
      <c r="L70" s="283"/>
      <c r="M70" s="283"/>
      <c r="N70" s="283"/>
      <c r="O70" s="283"/>
      <c r="P70" s="283"/>
      <c r="Q70" s="283"/>
      <c r="R70" s="283"/>
      <c r="S70" s="283"/>
      <c r="T70" s="283"/>
      <c r="U70" s="283"/>
      <c r="V70" s="283"/>
      <c r="W70" s="283"/>
      <c r="X70" s="283"/>
      <c r="Y70" s="283"/>
      <c r="Z70" s="283"/>
      <c r="AA70" s="283"/>
      <c r="AB70" s="283"/>
    </row>
    <row r="71" spans="1:28" ht="87" customHeight="1" thickBot="1">
      <c r="A71" s="595" t="s">
        <v>75</v>
      </c>
      <c r="B71" s="142" t="s">
        <v>301</v>
      </c>
      <c r="C71" s="231">
        <v>16667</v>
      </c>
      <c r="D71" s="231">
        <v>16667</v>
      </c>
      <c r="E71" s="238" t="s">
        <v>351</v>
      </c>
      <c r="F71" s="211" t="s">
        <v>58</v>
      </c>
      <c r="G71" s="229" t="s">
        <v>205</v>
      </c>
      <c r="H71" s="229" t="s">
        <v>206</v>
      </c>
      <c r="I71" s="230" t="s">
        <v>207</v>
      </c>
      <c r="J71" s="207" t="s">
        <v>178</v>
      </c>
      <c r="K71" s="356">
        <v>20000</v>
      </c>
      <c r="L71" s="283"/>
      <c r="M71" s="283"/>
      <c r="N71" s="283"/>
      <c r="O71" s="283"/>
      <c r="P71" s="283"/>
      <c r="Q71" s="283"/>
      <c r="R71" s="283"/>
      <c r="S71" s="283"/>
      <c r="T71" s="283"/>
      <c r="U71" s="283"/>
      <c r="V71" s="283"/>
      <c r="W71" s="283"/>
      <c r="X71" s="283"/>
      <c r="Y71" s="283"/>
      <c r="Z71" s="283"/>
      <c r="AA71" s="283"/>
      <c r="AB71" s="283"/>
    </row>
    <row r="72" spans="1:28" ht="62.25" customHeight="1" thickBot="1">
      <c r="A72" s="596"/>
      <c r="B72" s="164" t="s">
        <v>163</v>
      </c>
      <c r="C72" s="580" t="s">
        <v>302</v>
      </c>
      <c r="D72" s="581"/>
      <c r="E72" s="581"/>
      <c r="F72" s="581"/>
      <c r="G72" s="581"/>
      <c r="H72" s="581"/>
      <c r="I72" s="581"/>
      <c r="J72" s="582"/>
      <c r="K72" s="346"/>
      <c r="L72" s="283"/>
      <c r="M72" s="283"/>
      <c r="N72" s="283"/>
      <c r="O72" s="283"/>
      <c r="P72" s="283"/>
      <c r="Q72" s="283"/>
      <c r="R72" s="283"/>
      <c r="S72" s="283"/>
      <c r="T72" s="283"/>
      <c r="U72" s="283"/>
      <c r="V72" s="283"/>
      <c r="W72" s="283"/>
      <c r="X72" s="283"/>
      <c r="Y72" s="283"/>
      <c r="Z72" s="283"/>
      <c r="AA72" s="283"/>
      <c r="AB72" s="283"/>
    </row>
    <row r="73" spans="1:28" ht="235.5" customHeight="1" thickBot="1">
      <c r="A73" s="486" t="s">
        <v>76</v>
      </c>
      <c r="B73" s="144" t="s">
        <v>241</v>
      </c>
      <c r="C73" s="208">
        <v>333333</v>
      </c>
      <c r="D73" s="208">
        <v>333333</v>
      </c>
      <c r="E73" s="207" t="s">
        <v>143</v>
      </c>
      <c r="F73" s="232" t="s">
        <v>58</v>
      </c>
      <c r="G73" s="229" t="s">
        <v>205</v>
      </c>
      <c r="H73" s="229" t="s">
        <v>206</v>
      </c>
      <c r="I73" s="230" t="s">
        <v>207</v>
      </c>
      <c r="J73" s="207" t="s">
        <v>177</v>
      </c>
      <c r="K73" s="356">
        <v>399999</v>
      </c>
      <c r="L73" s="283"/>
      <c r="M73" s="283"/>
      <c r="N73" s="283"/>
      <c r="O73" s="283"/>
      <c r="P73" s="283"/>
      <c r="Q73" s="283"/>
      <c r="R73" s="283"/>
      <c r="S73" s="283"/>
      <c r="T73" s="283"/>
      <c r="U73" s="283"/>
      <c r="V73" s="283"/>
      <c r="W73" s="283"/>
      <c r="X73" s="283"/>
      <c r="Y73" s="283"/>
      <c r="Z73" s="283"/>
      <c r="AA73" s="283"/>
      <c r="AB73" s="283"/>
    </row>
    <row r="74" spans="1:28" ht="48" customHeight="1" thickBot="1">
      <c r="A74" s="487"/>
      <c r="B74" s="164" t="s">
        <v>163</v>
      </c>
      <c r="C74" s="553" t="s">
        <v>242</v>
      </c>
      <c r="D74" s="554"/>
      <c r="E74" s="554"/>
      <c r="F74" s="554"/>
      <c r="G74" s="554"/>
      <c r="H74" s="554"/>
      <c r="I74" s="554"/>
      <c r="J74" s="555"/>
      <c r="K74" s="346"/>
      <c r="L74" s="283"/>
      <c r="M74" s="283"/>
      <c r="N74" s="283"/>
      <c r="O74" s="283"/>
      <c r="P74" s="283"/>
      <c r="Q74" s="283"/>
      <c r="R74" s="283"/>
      <c r="S74" s="283"/>
      <c r="T74" s="283"/>
      <c r="U74" s="283"/>
      <c r="V74" s="283"/>
      <c r="W74" s="283"/>
      <c r="X74" s="283"/>
      <c r="Y74" s="283"/>
      <c r="Z74" s="283"/>
      <c r="AA74" s="283"/>
      <c r="AB74" s="283"/>
    </row>
    <row r="75" spans="1:28" ht="82.5" customHeight="1" thickBot="1">
      <c r="A75" s="486" t="s">
        <v>77</v>
      </c>
      <c r="B75" s="145" t="s">
        <v>144</v>
      </c>
      <c r="C75" s="208">
        <v>166667</v>
      </c>
      <c r="D75" s="208">
        <v>166667</v>
      </c>
      <c r="E75" s="133" t="s">
        <v>145</v>
      </c>
      <c r="F75" s="232" t="s">
        <v>58</v>
      </c>
      <c r="G75" s="229" t="s">
        <v>205</v>
      </c>
      <c r="H75" s="229" t="s">
        <v>206</v>
      </c>
      <c r="I75" s="230" t="s">
        <v>207</v>
      </c>
      <c r="J75" s="207" t="s">
        <v>177</v>
      </c>
      <c r="K75" s="356">
        <v>200001</v>
      </c>
      <c r="L75" s="283"/>
      <c r="M75" s="283"/>
      <c r="N75" s="283"/>
      <c r="O75" s="283"/>
      <c r="P75" s="283"/>
      <c r="Q75" s="283"/>
      <c r="R75" s="283"/>
      <c r="S75" s="283"/>
      <c r="T75" s="283"/>
      <c r="U75" s="283"/>
      <c r="V75" s="283"/>
      <c r="W75" s="283"/>
      <c r="X75" s="283"/>
      <c r="Y75" s="283"/>
      <c r="Z75" s="283"/>
      <c r="AA75" s="283"/>
      <c r="AB75" s="283"/>
    </row>
    <row r="76" spans="1:28" ht="45.75" customHeight="1" thickBot="1">
      <c r="A76" s="487"/>
      <c r="B76" s="164" t="s">
        <v>163</v>
      </c>
      <c r="C76" s="594" t="s">
        <v>243</v>
      </c>
      <c r="D76" s="567"/>
      <c r="E76" s="567"/>
      <c r="F76" s="567"/>
      <c r="G76" s="567"/>
      <c r="H76" s="567"/>
      <c r="I76" s="567"/>
      <c r="J76" s="568"/>
      <c r="K76" s="358"/>
      <c r="L76" s="283"/>
      <c r="M76" s="283"/>
      <c r="N76" s="283"/>
      <c r="O76" s="283"/>
      <c r="P76" s="283"/>
      <c r="Q76" s="283"/>
      <c r="R76" s="283"/>
      <c r="S76" s="283"/>
      <c r="T76" s="283"/>
      <c r="U76" s="283"/>
      <c r="V76" s="283"/>
      <c r="W76" s="283"/>
      <c r="X76" s="283"/>
      <c r="Y76" s="283"/>
      <c r="Z76" s="283"/>
      <c r="AA76" s="283"/>
      <c r="AB76" s="283"/>
    </row>
    <row r="77" spans="1:28" ht="67.5" customHeight="1" thickBot="1">
      <c r="A77" s="486" t="s">
        <v>78</v>
      </c>
      <c r="B77" s="388" t="s">
        <v>244</v>
      </c>
      <c r="C77" s="242">
        <v>41667</v>
      </c>
      <c r="D77" s="243">
        <v>41667</v>
      </c>
      <c r="E77" s="133" t="s">
        <v>145</v>
      </c>
      <c r="F77" s="232" t="s">
        <v>58</v>
      </c>
      <c r="G77" s="229" t="s">
        <v>205</v>
      </c>
      <c r="H77" s="229" t="s">
        <v>206</v>
      </c>
      <c r="I77" s="230" t="s">
        <v>207</v>
      </c>
      <c r="J77" s="207" t="s">
        <v>178</v>
      </c>
      <c r="K77" s="359">
        <v>50000</v>
      </c>
      <c r="L77" s="283"/>
      <c r="M77" s="283"/>
      <c r="N77" s="283"/>
      <c r="O77" s="283"/>
      <c r="P77" s="283"/>
      <c r="Q77" s="283"/>
      <c r="R77" s="283"/>
      <c r="S77" s="283"/>
      <c r="T77" s="283"/>
      <c r="U77" s="283"/>
      <c r="V77" s="283"/>
      <c r="W77" s="283"/>
      <c r="X77" s="283"/>
      <c r="Y77" s="283"/>
      <c r="Z77" s="283"/>
      <c r="AA77" s="283"/>
      <c r="AB77" s="283"/>
    </row>
    <row r="78" spans="1:28" ht="45.75" customHeight="1" thickBot="1">
      <c r="A78" s="583"/>
      <c r="B78" s="289" t="s">
        <v>163</v>
      </c>
      <c r="C78" s="566" t="s">
        <v>243</v>
      </c>
      <c r="D78" s="567"/>
      <c r="E78" s="567"/>
      <c r="F78" s="567"/>
      <c r="G78" s="567"/>
      <c r="H78" s="567"/>
      <c r="I78" s="567"/>
      <c r="J78" s="568"/>
      <c r="K78" s="360"/>
      <c r="L78" s="283"/>
      <c r="M78" s="283"/>
      <c r="N78" s="283"/>
      <c r="O78" s="283"/>
      <c r="P78" s="283"/>
      <c r="Q78" s="283"/>
      <c r="R78" s="283"/>
      <c r="S78" s="283"/>
      <c r="T78" s="283"/>
      <c r="U78" s="283"/>
      <c r="V78" s="283"/>
      <c r="W78" s="283"/>
      <c r="X78" s="283"/>
      <c r="Y78" s="283"/>
      <c r="Z78" s="283"/>
      <c r="AA78" s="283"/>
      <c r="AB78" s="283"/>
    </row>
    <row r="79" spans="1:28" ht="229.5" customHeight="1">
      <c r="A79" s="561" t="s">
        <v>79</v>
      </c>
      <c r="B79" s="390" t="s">
        <v>410</v>
      </c>
      <c r="C79" s="281">
        <v>51000</v>
      </c>
      <c r="D79" s="252">
        <v>51000</v>
      </c>
      <c r="E79" s="385" t="s">
        <v>148</v>
      </c>
      <c r="F79" s="211" t="s">
        <v>58</v>
      </c>
      <c r="G79" s="240" t="s">
        <v>205</v>
      </c>
      <c r="H79" s="240" t="s">
        <v>206</v>
      </c>
      <c r="I79" s="241" t="s">
        <v>207</v>
      </c>
      <c r="J79" s="224" t="s">
        <v>177</v>
      </c>
      <c r="K79" s="386">
        <v>59148</v>
      </c>
      <c r="L79" s="283"/>
      <c r="M79" s="283"/>
      <c r="N79" s="283"/>
      <c r="O79" s="283"/>
      <c r="P79" s="283"/>
      <c r="Q79" s="283"/>
      <c r="R79" s="283"/>
      <c r="S79" s="283"/>
      <c r="T79" s="283"/>
      <c r="U79" s="283"/>
      <c r="V79" s="283"/>
      <c r="W79" s="283"/>
      <c r="X79" s="283"/>
      <c r="Y79" s="283"/>
      <c r="Z79" s="283"/>
      <c r="AA79" s="283"/>
      <c r="AB79" s="283"/>
    </row>
    <row r="80" spans="1:28" ht="34.5" customHeight="1">
      <c r="A80" s="593"/>
      <c r="B80" s="289" t="s">
        <v>163</v>
      </c>
      <c r="C80" s="562" t="s">
        <v>362</v>
      </c>
      <c r="D80" s="562"/>
      <c r="E80" s="562"/>
      <c r="F80" s="562"/>
      <c r="G80" s="562"/>
      <c r="H80" s="562"/>
      <c r="I80" s="562"/>
      <c r="J80" s="562"/>
      <c r="K80" s="384"/>
      <c r="L80" s="283"/>
      <c r="M80" s="283"/>
      <c r="N80" s="283"/>
      <c r="O80" s="283"/>
      <c r="P80" s="283"/>
      <c r="Q80" s="283"/>
      <c r="R80" s="283"/>
      <c r="S80" s="283"/>
      <c r="T80" s="283"/>
      <c r="U80" s="283"/>
      <c r="V80" s="283"/>
      <c r="W80" s="283"/>
      <c r="X80" s="283"/>
      <c r="Y80" s="283"/>
      <c r="Z80" s="283"/>
      <c r="AA80" s="283"/>
      <c r="AB80" s="283"/>
    </row>
    <row r="81" spans="1:28" ht="53.25" customHeight="1">
      <c r="A81" s="561" t="s">
        <v>80</v>
      </c>
      <c r="B81" s="389" t="s">
        <v>363</v>
      </c>
      <c r="C81" s="242">
        <v>28000</v>
      </c>
      <c r="D81" s="243">
        <v>28000</v>
      </c>
      <c r="E81" s="392" t="s">
        <v>148</v>
      </c>
      <c r="F81" s="255" t="s">
        <v>58</v>
      </c>
      <c r="G81" s="251" t="s">
        <v>357</v>
      </c>
      <c r="H81" s="251" t="s">
        <v>358</v>
      </c>
      <c r="I81" s="251" t="s">
        <v>359</v>
      </c>
      <c r="J81" s="280" t="s">
        <v>360</v>
      </c>
      <c r="K81" s="384">
        <v>28000</v>
      </c>
      <c r="L81" s="283"/>
      <c r="M81" s="283"/>
      <c r="N81" s="283"/>
      <c r="O81" s="283"/>
      <c r="P81" s="283"/>
      <c r="Q81" s="283"/>
      <c r="R81" s="283"/>
      <c r="S81" s="283"/>
      <c r="T81" s="283"/>
      <c r="U81" s="283"/>
      <c r="V81" s="283"/>
      <c r="W81" s="283"/>
      <c r="X81" s="283"/>
      <c r="Y81" s="283"/>
      <c r="Z81" s="283"/>
      <c r="AA81" s="283"/>
      <c r="AB81" s="283"/>
    </row>
    <row r="82" spans="1:28" ht="66" customHeight="1" thickBot="1">
      <c r="A82" s="593"/>
      <c r="B82" s="196" t="s">
        <v>163</v>
      </c>
      <c r="C82" s="646" t="s">
        <v>364</v>
      </c>
      <c r="D82" s="546"/>
      <c r="E82" s="546"/>
      <c r="F82" s="546"/>
      <c r="G82" s="546"/>
      <c r="H82" s="546"/>
      <c r="I82" s="546"/>
      <c r="J82" s="547"/>
      <c r="K82" s="394"/>
      <c r="L82" s="283"/>
      <c r="M82" s="283"/>
      <c r="N82" s="283"/>
      <c r="O82" s="283"/>
      <c r="P82" s="283"/>
      <c r="Q82" s="283"/>
      <c r="R82" s="283"/>
      <c r="S82" s="283"/>
      <c r="T82" s="283"/>
      <c r="U82" s="283"/>
      <c r="V82" s="283"/>
      <c r="W82" s="283"/>
      <c r="X82" s="283"/>
      <c r="Y82" s="283"/>
      <c r="Z82" s="283"/>
      <c r="AA82" s="283"/>
      <c r="AB82" s="283"/>
    </row>
    <row r="83" spans="1:28" ht="96.75" customHeight="1" thickBot="1">
      <c r="A83" s="486" t="s">
        <v>81</v>
      </c>
      <c r="B83" s="165" t="s">
        <v>401</v>
      </c>
      <c r="C83" s="248">
        <v>277147</v>
      </c>
      <c r="D83" s="248">
        <v>277147</v>
      </c>
      <c r="E83" s="249" t="s">
        <v>148</v>
      </c>
      <c r="F83" s="250" t="s">
        <v>58</v>
      </c>
      <c r="G83" s="251" t="s">
        <v>357</v>
      </c>
      <c r="H83" s="251" t="s">
        <v>358</v>
      </c>
      <c r="I83" s="251" t="s">
        <v>366</v>
      </c>
      <c r="J83" s="249" t="s">
        <v>177</v>
      </c>
      <c r="K83" s="359">
        <v>352084</v>
      </c>
      <c r="L83" s="283"/>
      <c r="M83" s="283"/>
      <c r="N83" s="283"/>
      <c r="O83" s="283"/>
      <c r="P83" s="283"/>
      <c r="Q83" s="283"/>
      <c r="R83" s="283"/>
      <c r="S83" s="283"/>
      <c r="T83" s="283"/>
      <c r="U83" s="283"/>
      <c r="V83" s="283"/>
      <c r="W83" s="283"/>
      <c r="X83" s="283"/>
      <c r="Y83" s="283"/>
      <c r="Z83" s="283"/>
      <c r="AA83" s="283"/>
      <c r="AB83" s="283"/>
    </row>
    <row r="84" spans="1:28" ht="63.75" customHeight="1" thickBot="1">
      <c r="A84" s="487"/>
      <c r="B84" s="164" t="s">
        <v>163</v>
      </c>
      <c r="C84" s="572" t="s">
        <v>367</v>
      </c>
      <c r="D84" s="573"/>
      <c r="E84" s="573"/>
      <c r="F84" s="573"/>
      <c r="G84" s="573"/>
      <c r="H84" s="573"/>
      <c r="I84" s="573"/>
      <c r="J84" s="574"/>
      <c r="K84" s="357"/>
      <c r="L84" s="283"/>
      <c r="M84" s="283"/>
      <c r="N84" s="283"/>
      <c r="O84" s="283"/>
      <c r="P84" s="283"/>
      <c r="Q84" s="283"/>
      <c r="R84" s="283"/>
      <c r="S84" s="283"/>
      <c r="T84" s="283"/>
      <c r="U84" s="283"/>
      <c r="V84" s="283"/>
      <c r="W84" s="283"/>
      <c r="X84" s="283"/>
      <c r="Y84" s="283"/>
      <c r="Z84" s="283"/>
      <c r="AA84" s="283"/>
      <c r="AB84" s="283"/>
    </row>
    <row r="85" spans="1:28" ht="66" customHeight="1" thickBot="1">
      <c r="A85" s="552" t="s">
        <v>82</v>
      </c>
      <c r="B85" s="166" t="s">
        <v>252</v>
      </c>
      <c r="C85" s="243">
        <v>80000</v>
      </c>
      <c r="D85" s="243">
        <v>80000</v>
      </c>
      <c r="E85" s="207" t="s">
        <v>148</v>
      </c>
      <c r="F85" s="232" t="s">
        <v>58</v>
      </c>
      <c r="G85" s="229" t="s">
        <v>205</v>
      </c>
      <c r="H85" s="229" t="s">
        <v>206</v>
      </c>
      <c r="I85" s="230" t="s">
        <v>207</v>
      </c>
      <c r="J85" s="207" t="s">
        <v>177</v>
      </c>
      <c r="K85" s="362">
        <v>96000</v>
      </c>
      <c r="L85" s="283"/>
      <c r="M85" s="283"/>
      <c r="N85" s="283"/>
      <c r="O85" s="283"/>
      <c r="P85" s="283"/>
      <c r="Q85" s="283"/>
      <c r="R85" s="283"/>
      <c r="S85" s="283"/>
      <c r="T85" s="283"/>
      <c r="U85" s="283"/>
      <c r="V85" s="283"/>
      <c r="W85" s="283"/>
      <c r="X85" s="283"/>
      <c r="Y85" s="283"/>
      <c r="Z85" s="283"/>
      <c r="AA85" s="283"/>
      <c r="AB85" s="283"/>
    </row>
    <row r="86" spans="1:28" ht="48" customHeight="1" thickBot="1">
      <c r="A86" s="552"/>
      <c r="B86" s="164" t="s">
        <v>163</v>
      </c>
      <c r="C86" s="553" t="s">
        <v>251</v>
      </c>
      <c r="D86" s="554"/>
      <c r="E86" s="554"/>
      <c r="F86" s="554"/>
      <c r="G86" s="554"/>
      <c r="H86" s="554"/>
      <c r="I86" s="554"/>
      <c r="J86" s="555"/>
      <c r="K86" s="346"/>
      <c r="L86" s="283"/>
      <c r="M86" s="283"/>
      <c r="N86" s="283"/>
      <c r="O86" s="283"/>
      <c r="P86" s="283"/>
      <c r="Q86" s="283"/>
      <c r="R86" s="283"/>
      <c r="S86" s="283"/>
      <c r="T86" s="283"/>
      <c r="U86" s="283"/>
      <c r="V86" s="283"/>
      <c r="W86" s="283"/>
      <c r="X86" s="283"/>
      <c r="Y86" s="283"/>
      <c r="Z86" s="283"/>
      <c r="AA86" s="283"/>
      <c r="AB86" s="283"/>
    </row>
    <row r="87" spans="1:28" ht="66.75" customHeight="1" thickBot="1">
      <c r="A87" s="560" t="s">
        <v>83</v>
      </c>
      <c r="B87" s="165" t="s">
        <v>253</v>
      </c>
      <c r="C87" s="252">
        <v>45000</v>
      </c>
      <c r="D87" s="252">
        <v>45000</v>
      </c>
      <c r="E87" s="239" t="s">
        <v>148</v>
      </c>
      <c r="F87" s="211" t="s">
        <v>58</v>
      </c>
      <c r="G87" s="240" t="s">
        <v>205</v>
      </c>
      <c r="H87" s="240" t="s">
        <v>206</v>
      </c>
      <c r="I87" s="241" t="s">
        <v>207</v>
      </c>
      <c r="J87" s="239" t="s">
        <v>177</v>
      </c>
      <c r="K87" s="359">
        <v>54000</v>
      </c>
      <c r="L87" s="283"/>
      <c r="M87" s="283"/>
      <c r="N87" s="283"/>
      <c r="O87" s="283"/>
      <c r="P87" s="283"/>
      <c r="Q87" s="283"/>
      <c r="R87" s="283"/>
      <c r="S87" s="283"/>
      <c r="T87" s="283"/>
      <c r="U87" s="283"/>
      <c r="V87" s="283"/>
      <c r="W87" s="283"/>
      <c r="X87" s="283"/>
      <c r="Y87" s="283"/>
      <c r="Z87" s="283"/>
      <c r="AA87" s="283"/>
      <c r="AB87" s="283"/>
    </row>
    <row r="88" spans="1:28" ht="48" customHeight="1" thickBot="1">
      <c r="A88" s="561"/>
      <c r="B88" s="164" t="s">
        <v>163</v>
      </c>
      <c r="C88" s="556" t="s">
        <v>254</v>
      </c>
      <c r="D88" s="557"/>
      <c r="E88" s="557"/>
      <c r="F88" s="557"/>
      <c r="G88" s="557"/>
      <c r="H88" s="557"/>
      <c r="I88" s="557"/>
      <c r="J88" s="557"/>
      <c r="K88" s="357"/>
      <c r="L88" s="283"/>
      <c r="M88" s="283"/>
      <c r="N88" s="283"/>
      <c r="O88" s="283"/>
      <c r="P88" s="283"/>
      <c r="Q88" s="283"/>
      <c r="R88" s="283"/>
      <c r="S88" s="283"/>
      <c r="T88" s="283"/>
      <c r="U88" s="283"/>
      <c r="V88" s="283"/>
      <c r="W88" s="283"/>
      <c r="X88" s="283"/>
      <c r="Y88" s="283"/>
      <c r="Z88" s="283"/>
      <c r="AA88" s="283"/>
      <c r="AB88" s="283"/>
    </row>
    <row r="89" spans="1:28" ht="67.5" customHeight="1" thickBot="1">
      <c r="A89" s="486" t="s">
        <v>136</v>
      </c>
      <c r="B89" s="165" t="s">
        <v>303</v>
      </c>
      <c r="C89" s="252">
        <v>25158</v>
      </c>
      <c r="D89" s="252">
        <v>25158</v>
      </c>
      <c r="E89" s="239" t="s">
        <v>148</v>
      </c>
      <c r="F89" s="211" t="s">
        <v>58</v>
      </c>
      <c r="G89" s="240" t="s">
        <v>205</v>
      </c>
      <c r="H89" s="240" t="s">
        <v>206</v>
      </c>
      <c r="I89" s="241" t="s">
        <v>207</v>
      </c>
      <c r="J89" s="239" t="s">
        <v>178</v>
      </c>
      <c r="K89" s="359">
        <v>30190</v>
      </c>
      <c r="L89" s="283"/>
      <c r="M89" s="283"/>
      <c r="N89" s="283"/>
      <c r="O89" s="283"/>
      <c r="P89" s="283"/>
      <c r="Q89" s="283"/>
      <c r="R89" s="283"/>
      <c r="S89" s="283"/>
      <c r="T89" s="283"/>
      <c r="U89" s="283"/>
      <c r="V89" s="283"/>
      <c r="W89" s="283"/>
      <c r="X89" s="283"/>
      <c r="Y89" s="283"/>
      <c r="Z89" s="283"/>
      <c r="AA89" s="283"/>
      <c r="AB89" s="283"/>
    </row>
    <row r="90" spans="1:28" ht="48" customHeight="1" thickBot="1">
      <c r="A90" s="552"/>
      <c r="B90" s="288" t="s">
        <v>163</v>
      </c>
      <c r="C90" s="556" t="s">
        <v>254</v>
      </c>
      <c r="D90" s="557"/>
      <c r="E90" s="557"/>
      <c r="F90" s="557"/>
      <c r="G90" s="557"/>
      <c r="H90" s="557"/>
      <c r="I90" s="557"/>
      <c r="J90" s="557"/>
      <c r="K90" s="360"/>
      <c r="L90" s="283"/>
      <c r="M90" s="283"/>
      <c r="N90" s="283"/>
      <c r="O90" s="283"/>
      <c r="P90" s="283"/>
      <c r="Q90" s="283"/>
      <c r="R90" s="283"/>
      <c r="S90" s="283"/>
      <c r="T90" s="283"/>
      <c r="U90" s="283"/>
      <c r="V90" s="283"/>
      <c r="W90" s="283"/>
      <c r="X90" s="283"/>
      <c r="Y90" s="283"/>
      <c r="Z90" s="283"/>
      <c r="AA90" s="283"/>
      <c r="AB90" s="283"/>
    </row>
    <row r="91" spans="1:16" ht="141" customHeight="1" thickBot="1">
      <c r="A91" s="460" t="s">
        <v>137</v>
      </c>
      <c r="B91" s="165" t="s">
        <v>403</v>
      </c>
      <c r="C91" s="253">
        <v>38880</v>
      </c>
      <c r="D91" s="253">
        <v>38880</v>
      </c>
      <c r="E91" s="254" t="s">
        <v>148</v>
      </c>
      <c r="F91" s="255" t="s">
        <v>58</v>
      </c>
      <c r="G91" s="187" t="s">
        <v>205</v>
      </c>
      <c r="H91" s="187" t="s">
        <v>206</v>
      </c>
      <c r="I91" s="256" t="s">
        <v>207</v>
      </c>
      <c r="J91" s="254" t="s">
        <v>178</v>
      </c>
      <c r="K91" s="359">
        <v>60000</v>
      </c>
      <c r="L91" s="283"/>
      <c r="M91" s="283"/>
      <c r="N91" s="283"/>
      <c r="O91" s="283"/>
      <c r="P91" s="283"/>
    </row>
    <row r="92" spans="1:28" ht="48" customHeight="1" thickBot="1">
      <c r="A92" s="461"/>
      <c r="B92" s="288" t="s">
        <v>163</v>
      </c>
      <c r="C92" s="556" t="s">
        <v>254</v>
      </c>
      <c r="D92" s="557"/>
      <c r="E92" s="557"/>
      <c r="F92" s="557"/>
      <c r="G92" s="557"/>
      <c r="H92" s="557"/>
      <c r="I92" s="557"/>
      <c r="J92" s="557"/>
      <c r="K92" s="395"/>
      <c r="L92" s="283"/>
      <c r="M92" s="283"/>
      <c r="N92" s="283"/>
      <c r="O92" s="283"/>
      <c r="P92" s="283"/>
      <c r="Q92" s="283"/>
      <c r="R92" s="283"/>
      <c r="S92" s="283"/>
      <c r="T92" s="283"/>
      <c r="U92" s="283"/>
      <c r="V92" s="283"/>
      <c r="W92" s="283"/>
      <c r="X92" s="283"/>
      <c r="Y92" s="283"/>
      <c r="Z92" s="283"/>
      <c r="AA92" s="283"/>
      <c r="AB92" s="283"/>
    </row>
    <row r="93" spans="1:28" ht="66" customHeight="1" thickBot="1">
      <c r="A93" s="551" t="s">
        <v>138</v>
      </c>
      <c r="B93" s="387" t="s">
        <v>172</v>
      </c>
      <c r="C93" s="402">
        <v>125000</v>
      </c>
      <c r="D93" s="396">
        <v>125000</v>
      </c>
      <c r="E93" s="397" t="s">
        <v>152</v>
      </c>
      <c r="F93" s="398" t="s">
        <v>58</v>
      </c>
      <c r="G93" s="399" t="s">
        <v>56</v>
      </c>
      <c r="H93" s="400"/>
      <c r="I93" s="397" t="s">
        <v>57</v>
      </c>
      <c r="J93" s="254" t="s">
        <v>177</v>
      </c>
      <c r="K93" s="401">
        <v>150000</v>
      </c>
      <c r="L93" s="283"/>
      <c r="M93" s="283"/>
      <c r="N93" s="283"/>
      <c r="O93" s="283"/>
      <c r="P93" s="283"/>
      <c r="Q93" s="283"/>
      <c r="R93" s="283"/>
      <c r="S93" s="283"/>
      <c r="T93" s="283"/>
      <c r="U93" s="283"/>
      <c r="V93" s="283"/>
      <c r="W93" s="283"/>
      <c r="X93" s="283"/>
      <c r="Y93" s="283"/>
      <c r="Z93" s="283"/>
      <c r="AA93" s="283"/>
      <c r="AB93" s="283"/>
    </row>
    <row r="94" spans="1:28" ht="48" customHeight="1" thickBot="1">
      <c r="A94" s="487"/>
      <c r="B94" s="196" t="s">
        <v>163</v>
      </c>
      <c r="C94" s="563" t="s">
        <v>258</v>
      </c>
      <c r="D94" s="564"/>
      <c r="E94" s="564"/>
      <c r="F94" s="564"/>
      <c r="G94" s="564"/>
      <c r="H94" s="564"/>
      <c r="I94" s="564"/>
      <c r="J94" s="564"/>
      <c r="K94" s="564"/>
      <c r="L94" s="283"/>
      <c r="M94" s="283"/>
      <c r="N94" s="283"/>
      <c r="O94" s="283"/>
      <c r="P94" s="283"/>
      <c r="Q94" s="283"/>
      <c r="R94" s="283"/>
      <c r="S94" s="283"/>
      <c r="T94" s="283"/>
      <c r="U94" s="283"/>
      <c r="V94" s="283"/>
      <c r="W94" s="283"/>
      <c r="X94" s="283"/>
      <c r="Y94" s="283"/>
      <c r="Z94" s="283"/>
      <c r="AA94" s="283"/>
      <c r="AB94" s="283"/>
    </row>
    <row r="95" spans="1:28" ht="189" customHeight="1" thickBot="1">
      <c r="A95" s="486" t="s">
        <v>139</v>
      </c>
      <c r="B95" s="144" t="s">
        <v>368</v>
      </c>
      <c r="C95" s="212">
        <v>41667</v>
      </c>
      <c r="D95" s="212">
        <v>41667</v>
      </c>
      <c r="E95" s="239" t="s">
        <v>245</v>
      </c>
      <c r="F95" s="211" t="s">
        <v>58</v>
      </c>
      <c r="G95" s="240" t="s">
        <v>205</v>
      </c>
      <c r="H95" s="240" t="s">
        <v>206</v>
      </c>
      <c r="I95" s="241" t="s">
        <v>207</v>
      </c>
      <c r="J95" s="239" t="s">
        <v>178</v>
      </c>
      <c r="K95" s="356">
        <v>50000</v>
      </c>
      <c r="L95" s="283"/>
      <c r="M95" s="283"/>
      <c r="N95" s="283"/>
      <c r="O95" s="283"/>
      <c r="P95" s="283"/>
      <c r="Q95" s="283"/>
      <c r="R95" s="283"/>
      <c r="S95" s="283"/>
      <c r="T95" s="283"/>
      <c r="U95" s="283"/>
      <c r="V95" s="283"/>
      <c r="W95" s="283"/>
      <c r="X95" s="283"/>
      <c r="Y95" s="283"/>
      <c r="Z95" s="283"/>
      <c r="AA95" s="283"/>
      <c r="AB95" s="283"/>
    </row>
    <row r="96" spans="1:28" ht="32.25" customHeight="1" thickBot="1">
      <c r="A96" s="487"/>
      <c r="B96" s="164" t="s">
        <v>163</v>
      </c>
      <c r="C96" s="562" t="s">
        <v>146</v>
      </c>
      <c r="D96" s="562"/>
      <c r="E96" s="562"/>
      <c r="F96" s="562"/>
      <c r="G96" s="562"/>
      <c r="H96" s="562"/>
      <c r="I96" s="562"/>
      <c r="J96" s="562"/>
      <c r="K96" s="357"/>
      <c r="L96" s="283"/>
      <c r="M96" s="283"/>
      <c r="N96" s="283"/>
      <c r="O96" s="283"/>
      <c r="P96" s="283"/>
      <c r="Q96" s="283"/>
      <c r="R96" s="283"/>
      <c r="S96" s="283"/>
      <c r="T96" s="283"/>
      <c r="U96" s="283"/>
      <c r="V96" s="283"/>
      <c r="W96" s="283"/>
      <c r="X96" s="283"/>
      <c r="Y96" s="283"/>
      <c r="Z96" s="283"/>
      <c r="AA96" s="283"/>
      <c r="AB96" s="283"/>
    </row>
    <row r="97" spans="1:28" ht="64.5" customHeight="1" thickBot="1">
      <c r="A97" s="486" t="s">
        <v>140</v>
      </c>
      <c r="B97" s="165" t="s">
        <v>246</v>
      </c>
      <c r="C97" s="243">
        <v>41667</v>
      </c>
      <c r="D97" s="243">
        <v>41667</v>
      </c>
      <c r="E97" s="245" t="s">
        <v>248</v>
      </c>
      <c r="F97" s="211" t="s">
        <v>58</v>
      </c>
      <c r="G97" s="244" t="s">
        <v>128</v>
      </c>
      <c r="H97" s="244" t="s">
        <v>129</v>
      </c>
      <c r="I97" s="244" t="s">
        <v>247</v>
      </c>
      <c r="J97" s="245" t="s">
        <v>177</v>
      </c>
      <c r="K97" s="359">
        <v>50000</v>
      </c>
      <c r="L97" s="283"/>
      <c r="M97" s="283"/>
      <c r="N97" s="283"/>
      <c r="O97" s="283"/>
      <c r="P97" s="283"/>
      <c r="Q97" s="283"/>
      <c r="R97" s="283"/>
      <c r="S97" s="283"/>
      <c r="T97" s="283"/>
      <c r="U97" s="283"/>
      <c r="V97" s="283"/>
      <c r="W97" s="283"/>
      <c r="X97" s="283"/>
      <c r="Y97" s="283"/>
      <c r="Z97" s="283"/>
      <c r="AA97" s="283"/>
      <c r="AB97" s="283"/>
    </row>
    <row r="98" spans="1:28" ht="32.25" customHeight="1" thickBot="1">
      <c r="A98" s="487"/>
      <c r="B98" s="164" t="s">
        <v>163</v>
      </c>
      <c r="C98" s="643" t="s">
        <v>250</v>
      </c>
      <c r="D98" s="644"/>
      <c r="E98" s="644"/>
      <c r="F98" s="644"/>
      <c r="G98" s="644"/>
      <c r="H98" s="644"/>
      <c r="I98" s="644"/>
      <c r="J98" s="645"/>
      <c r="K98" s="346"/>
      <c r="L98" s="283"/>
      <c r="M98" s="283"/>
      <c r="N98" s="283"/>
      <c r="O98" s="283"/>
      <c r="P98" s="283"/>
      <c r="Q98" s="283"/>
      <c r="R98" s="283"/>
      <c r="S98" s="283"/>
      <c r="T98" s="283"/>
      <c r="U98" s="283"/>
      <c r="V98" s="283"/>
      <c r="W98" s="283"/>
      <c r="X98" s="283"/>
      <c r="Y98" s="283"/>
      <c r="Z98" s="283"/>
      <c r="AA98" s="283"/>
      <c r="AB98" s="283"/>
    </row>
    <row r="99" spans="1:28" ht="356.25" customHeight="1" thickBot="1">
      <c r="A99" s="486" t="s">
        <v>151</v>
      </c>
      <c r="B99" s="147" t="s">
        <v>416</v>
      </c>
      <c r="C99" s="246">
        <v>166667</v>
      </c>
      <c r="D99" s="247">
        <v>166667</v>
      </c>
      <c r="E99" s="207" t="s">
        <v>249</v>
      </c>
      <c r="F99" s="232" t="s">
        <v>58</v>
      </c>
      <c r="G99" s="240" t="s">
        <v>205</v>
      </c>
      <c r="H99" s="240" t="s">
        <v>206</v>
      </c>
      <c r="I99" s="241" t="s">
        <v>207</v>
      </c>
      <c r="J99" s="245" t="s">
        <v>177</v>
      </c>
      <c r="K99" s="356">
        <v>200000</v>
      </c>
      <c r="L99" s="283"/>
      <c r="M99" s="283"/>
      <c r="N99" s="283"/>
      <c r="O99" s="283"/>
      <c r="P99" s="283"/>
      <c r="Q99" s="283"/>
      <c r="R99" s="283"/>
      <c r="S99" s="283"/>
      <c r="T99" s="283"/>
      <c r="U99" s="283"/>
      <c r="V99" s="283"/>
      <c r="W99" s="283"/>
      <c r="X99" s="283"/>
      <c r="Y99" s="283"/>
      <c r="Z99" s="283"/>
      <c r="AA99" s="283"/>
      <c r="AB99" s="283"/>
    </row>
    <row r="100" spans="1:28" ht="30.75" customHeight="1" thickBot="1">
      <c r="A100" s="487"/>
      <c r="B100" s="164" t="s">
        <v>163</v>
      </c>
      <c r="C100" s="558" t="s">
        <v>147</v>
      </c>
      <c r="D100" s="559"/>
      <c r="E100" s="559"/>
      <c r="F100" s="559"/>
      <c r="G100" s="559"/>
      <c r="H100" s="559"/>
      <c r="I100" s="559"/>
      <c r="J100" s="559"/>
      <c r="K100" s="346"/>
      <c r="L100" s="283"/>
      <c r="M100" s="283"/>
      <c r="N100" s="283"/>
      <c r="O100" s="283"/>
      <c r="P100" s="283"/>
      <c r="Q100" s="283"/>
      <c r="R100" s="283"/>
      <c r="S100" s="283"/>
      <c r="T100" s="283"/>
      <c r="U100" s="283"/>
      <c r="V100" s="283"/>
      <c r="W100" s="283"/>
      <c r="X100" s="283"/>
      <c r="Y100" s="283"/>
      <c r="Z100" s="283"/>
      <c r="AA100" s="283"/>
      <c r="AB100" s="283"/>
    </row>
    <row r="101" spans="1:28" ht="115.5" customHeight="1" thickBot="1">
      <c r="A101" s="486" t="s">
        <v>153</v>
      </c>
      <c r="B101" s="165" t="s">
        <v>261</v>
      </c>
      <c r="C101" s="243">
        <v>16667</v>
      </c>
      <c r="D101" s="243">
        <v>16667</v>
      </c>
      <c r="E101" s="207" t="s">
        <v>249</v>
      </c>
      <c r="F101" s="232" t="s">
        <v>58</v>
      </c>
      <c r="G101" s="240" t="s">
        <v>205</v>
      </c>
      <c r="H101" s="240" t="s">
        <v>206</v>
      </c>
      <c r="I101" s="241" t="s">
        <v>207</v>
      </c>
      <c r="J101" s="245" t="s">
        <v>178</v>
      </c>
      <c r="K101" s="359">
        <v>20000</v>
      </c>
      <c r="L101" s="283"/>
      <c r="M101" s="283"/>
      <c r="N101" s="283"/>
      <c r="O101" s="283"/>
      <c r="P101" s="283"/>
      <c r="Q101" s="283"/>
      <c r="R101" s="283"/>
      <c r="S101" s="283"/>
      <c r="T101" s="283"/>
      <c r="U101" s="283"/>
      <c r="V101" s="283"/>
      <c r="W101" s="283"/>
      <c r="X101" s="283"/>
      <c r="Y101" s="283"/>
      <c r="Z101" s="283"/>
      <c r="AA101" s="283"/>
      <c r="AB101" s="283"/>
    </row>
    <row r="102" spans="1:28" ht="30.75" customHeight="1" thickBot="1">
      <c r="A102" s="487"/>
      <c r="B102" s="164" t="s">
        <v>163</v>
      </c>
      <c r="C102" s="558" t="s">
        <v>147</v>
      </c>
      <c r="D102" s="559"/>
      <c r="E102" s="559"/>
      <c r="F102" s="559"/>
      <c r="G102" s="559"/>
      <c r="H102" s="559"/>
      <c r="I102" s="559"/>
      <c r="J102" s="559"/>
      <c r="K102" s="346"/>
      <c r="L102" s="283"/>
      <c r="M102" s="283"/>
      <c r="N102" s="283"/>
      <c r="O102" s="283"/>
      <c r="P102" s="283"/>
      <c r="Q102" s="283"/>
      <c r="R102" s="283"/>
      <c r="S102" s="283"/>
      <c r="T102" s="283"/>
      <c r="U102" s="283"/>
      <c r="V102" s="283"/>
      <c r="W102" s="283"/>
      <c r="X102" s="283"/>
      <c r="Y102" s="283"/>
      <c r="Z102" s="283"/>
      <c r="AA102" s="283"/>
      <c r="AB102" s="283"/>
    </row>
    <row r="103" spans="1:28" ht="154.5" customHeight="1" thickBot="1">
      <c r="A103" s="486" t="s">
        <v>154</v>
      </c>
      <c r="B103" s="166" t="s">
        <v>169</v>
      </c>
      <c r="C103" s="236">
        <v>25000</v>
      </c>
      <c r="D103" s="236">
        <v>25000</v>
      </c>
      <c r="E103" s="207" t="s">
        <v>170</v>
      </c>
      <c r="F103" s="232" t="s">
        <v>58</v>
      </c>
      <c r="G103" s="240" t="s">
        <v>205</v>
      </c>
      <c r="H103" s="240" t="s">
        <v>206</v>
      </c>
      <c r="I103" s="241" t="s">
        <v>207</v>
      </c>
      <c r="J103" s="207" t="s">
        <v>177</v>
      </c>
      <c r="K103" s="356">
        <v>30000</v>
      </c>
      <c r="L103" s="283"/>
      <c r="M103" s="283"/>
      <c r="N103" s="283"/>
      <c r="O103" s="283"/>
      <c r="P103" s="283"/>
      <c r="Q103" s="283"/>
      <c r="R103" s="283"/>
      <c r="S103" s="283"/>
      <c r="T103" s="283"/>
      <c r="U103" s="283"/>
      <c r="V103" s="283"/>
      <c r="W103" s="283"/>
      <c r="X103" s="283"/>
      <c r="Y103" s="283"/>
      <c r="Z103" s="283"/>
      <c r="AA103" s="283"/>
      <c r="AB103" s="283"/>
    </row>
    <row r="104" spans="1:28" ht="49.5" customHeight="1" thickBot="1">
      <c r="A104" s="487"/>
      <c r="B104" s="164" t="s">
        <v>163</v>
      </c>
      <c r="C104" s="572" t="s">
        <v>171</v>
      </c>
      <c r="D104" s="573"/>
      <c r="E104" s="573"/>
      <c r="F104" s="573"/>
      <c r="G104" s="573"/>
      <c r="H104" s="573"/>
      <c r="I104" s="573"/>
      <c r="J104" s="574"/>
      <c r="K104" s="346"/>
      <c r="L104" s="283"/>
      <c r="M104" s="283"/>
      <c r="N104" s="283"/>
      <c r="O104" s="283"/>
      <c r="P104" s="283"/>
      <c r="Q104" s="283"/>
      <c r="R104" s="283"/>
      <c r="S104" s="283"/>
      <c r="T104" s="283"/>
      <c r="U104" s="283"/>
      <c r="V104" s="283"/>
      <c r="W104" s="283"/>
      <c r="X104" s="283"/>
      <c r="Y104" s="283"/>
      <c r="Z104" s="283"/>
      <c r="AA104" s="283"/>
      <c r="AB104" s="283"/>
    </row>
    <row r="105" spans="1:28" ht="69" customHeight="1" thickBot="1">
      <c r="A105" s="486">
        <v>21</v>
      </c>
      <c r="B105" s="658" t="s">
        <v>356</v>
      </c>
      <c r="C105" s="391">
        <v>31667</v>
      </c>
      <c r="D105" s="248">
        <v>31667</v>
      </c>
      <c r="E105" s="392" t="s">
        <v>400</v>
      </c>
      <c r="F105" s="255" t="s">
        <v>58</v>
      </c>
      <c r="G105" s="251" t="s">
        <v>357</v>
      </c>
      <c r="H105" s="251" t="s">
        <v>358</v>
      </c>
      <c r="I105" s="251" t="s">
        <v>359</v>
      </c>
      <c r="J105" s="280" t="s">
        <v>360</v>
      </c>
      <c r="K105" s="393">
        <v>38000</v>
      </c>
      <c r="L105" s="283"/>
      <c r="M105" s="283"/>
      <c r="N105" s="283"/>
      <c r="O105" s="283"/>
      <c r="P105" s="283"/>
      <c r="Q105" s="283"/>
      <c r="R105" s="283"/>
      <c r="S105" s="283"/>
      <c r="T105" s="283"/>
      <c r="U105" s="283"/>
      <c r="V105" s="283"/>
      <c r="W105" s="283"/>
      <c r="X105" s="283"/>
      <c r="Y105" s="283"/>
      <c r="Z105" s="283"/>
      <c r="AA105" s="283"/>
      <c r="AB105" s="283"/>
    </row>
    <row r="106" spans="1:28" ht="67.5" customHeight="1" thickBot="1">
      <c r="A106" s="487"/>
      <c r="B106" s="51" t="s">
        <v>163</v>
      </c>
      <c r="C106" s="647" t="s">
        <v>361</v>
      </c>
      <c r="D106" s="647"/>
      <c r="E106" s="647"/>
      <c r="F106" s="647"/>
      <c r="G106" s="647"/>
      <c r="H106" s="647"/>
      <c r="I106" s="647"/>
      <c r="J106" s="648"/>
      <c r="K106" s="394"/>
      <c r="L106" s="283"/>
      <c r="M106" s="283"/>
      <c r="N106" s="283"/>
      <c r="O106" s="283"/>
      <c r="P106" s="283"/>
      <c r="Q106" s="283"/>
      <c r="R106" s="283"/>
      <c r="S106" s="283"/>
      <c r="T106" s="283"/>
      <c r="U106" s="283"/>
      <c r="V106" s="283"/>
      <c r="W106" s="283"/>
      <c r="X106" s="283"/>
      <c r="Y106" s="283"/>
      <c r="Z106" s="283"/>
      <c r="AA106" s="283"/>
      <c r="AB106" s="283"/>
    </row>
    <row r="107" spans="1:28" ht="160.5" customHeight="1" thickBot="1">
      <c r="A107" s="486" t="s">
        <v>167</v>
      </c>
      <c r="B107" s="166" t="s">
        <v>169</v>
      </c>
      <c r="C107" s="236">
        <v>41667</v>
      </c>
      <c r="D107" s="236">
        <v>41667</v>
      </c>
      <c r="E107" s="207" t="s">
        <v>170</v>
      </c>
      <c r="F107" s="232" t="s">
        <v>58</v>
      </c>
      <c r="G107" s="240" t="s">
        <v>205</v>
      </c>
      <c r="H107" s="240" t="s">
        <v>206</v>
      </c>
      <c r="I107" s="241" t="s">
        <v>207</v>
      </c>
      <c r="J107" s="207" t="s">
        <v>178</v>
      </c>
      <c r="K107" s="356">
        <v>50000</v>
      </c>
      <c r="L107" s="283"/>
      <c r="M107" s="283"/>
      <c r="N107" s="283"/>
      <c r="O107" s="283"/>
      <c r="P107" s="283"/>
      <c r="Q107" s="283"/>
      <c r="R107" s="283"/>
      <c r="S107" s="283"/>
      <c r="T107" s="283"/>
      <c r="U107" s="283"/>
      <c r="V107" s="283"/>
      <c r="W107" s="283"/>
      <c r="X107" s="283"/>
      <c r="Y107" s="283"/>
      <c r="Z107" s="283"/>
      <c r="AA107" s="283"/>
      <c r="AB107" s="283"/>
    </row>
    <row r="108" spans="1:28" ht="45.75" customHeight="1" thickBot="1">
      <c r="A108" s="487"/>
      <c r="B108" s="164" t="s">
        <v>163</v>
      </c>
      <c r="C108" s="563" t="s">
        <v>171</v>
      </c>
      <c r="D108" s="564"/>
      <c r="E108" s="564"/>
      <c r="F108" s="564"/>
      <c r="G108" s="564"/>
      <c r="H108" s="564"/>
      <c r="I108" s="564"/>
      <c r="J108" s="571"/>
      <c r="K108" s="346"/>
      <c r="L108" s="283"/>
      <c r="M108" s="283"/>
      <c r="N108" s="283"/>
      <c r="O108" s="283"/>
      <c r="P108" s="283"/>
      <c r="Q108" s="283"/>
      <c r="R108" s="283"/>
      <c r="S108" s="283"/>
      <c r="T108" s="283"/>
      <c r="U108" s="283"/>
      <c r="V108" s="283"/>
      <c r="W108" s="283"/>
      <c r="X108" s="283"/>
      <c r="Y108" s="283"/>
      <c r="Z108" s="283"/>
      <c r="AA108" s="283"/>
      <c r="AB108" s="283"/>
    </row>
    <row r="109" spans="1:28" ht="80.25" customHeight="1" thickBot="1">
      <c r="A109" s="486" t="s">
        <v>168</v>
      </c>
      <c r="B109" s="148" t="s">
        <v>405</v>
      </c>
      <c r="C109" s="208">
        <v>333333</v>
      </c>
      <c r="D109" s="208">
        <v>333333</v>
      </c>
      <c r="E109" s="207" t="s">
        <v>166</v>
      </c>
      <c r="F109" s="232" t="s">
        <v>58</v>
      </c>
      <c r="G109" s="240" t="s">
        <v>205</v>
      </c>
      <c r="H109" s="240" t="s">
        <v>206</v>
      </c>
      <c r="I109" s="241" t="s">
        <v>207</v>
      </c>
      <c r="J109" s="207" t="s">
        <v>177</v>
      </c>
      <c r="K109" s="356">
        <v>399999</v>
      </c>
      <c r="L109" s="283"/>
      <c r="M109" s="283"/>
      <c r="N109" s="283"/>
      <c r="O109" s="283"/>
      <c r="P109" s="283"/>
      <c r="Q109" s="283"/>
      <c r="R109" s="283"/>
      <c r="S109" s="283"/>
      <c r="T109" s="283"/>
      <c r="U109" s="283"/>
      <c r="V109" s="283"/>
      <c r="W109" s="283"/>
      <c r="X109" s="283"/>
      <c r="Y109" s="283"/>
      <c r="Z109" s="283"/>
      <c r="AA109" s="283"/>
      <c r="AB109" s="283"/>
    </row>
    <row r="110" spans="1:28" ht="32.25" customHeight="1" thickBot="1">
      <c r="A110" s="487"/>
      <c r="B110" s="164" t="s">
        <v>163</v>
      </c>
      <c r="C110" s="563" t="s">
        <v>149</v>
      </c>
      <c r="D110" s="564"/>
      <c r="E110" s="564"/>
      <c r="F110" s="564"/>
      <c r="G110" s="564"/>
      <c r="H110" s="564"/>
      <c r="I110" s="564"/>
      <c r="J110" s="571"/>
      <c r="K110" s="346"/>
      <c r="L110" s="283"/>
      <c r="M110" s="283"/>
      <c r="N110" s="283"/>
      <c r="O110" s="283"/>
      <c r="P110" s="283"/>
      <c r="Q110" s="283"/>
      <c r="R110" s="283"/>
      <c r="S110" s="283"/>
      <c r="T110" s="283"/>
      <c r="U110" s="283"/>
      <c r="V110" s="283"/>
      <c r="W110" s="283"/>
      <c r="X110" s="283"/>
      <c r="Y110" s="283"/>
      <c r="Z110" s="283"/>
      <c r="AA110" s="283"/>
      <c r="AB110" s="283"/>
    </row>
    <row r="111" spans="1:28" ht="93.75" customHeight="1" thickBot="1">
      <c r="A111" s="486" t="s">
        <v>273</v>
      </c>
      <c r="B111" s="148" t="s">
        <v>321</v>
      </c>
      <c r="C111" s="208">
        <v>333333</v>
      </c>
      <c r="D111" s="208">
        <v>333333</v>
      </c>
      <c r="E111" s="207" t="s">
        <v>166</v>
      </c>
      <c r="F111" s="232" t="s">
        <v>58</v>
      </c>
      <c r="G111" s="240" t="s">
        <v>205</v>
      </c>
      <c r="H111" s="240" t="s">
        <v>206</v>
      </c>
      <c r="I111" s="241" t="s">
        <v>207</v>
      </c>
      <c r="J111" s="207" t="s">
        <v>177</v>
      </c>
      <c r="K111" s="356">
        <v>399999</v>
      </c>
      <c r="L111" s="283"/>
      <c r="M111" s="283"/>
      <c r="N111" s="283"/>
      <c r="O111" s="283"/>
      <c r="P111" s="283"/>
      <c r="Q111" s="283"/>
      <c r="R111" s="283"/>
      <c r="S111" s="283"/>
      <c r="T111" s="283"/>
      <c r="U111" s="283"/>
      <c r="V111" s="283"/>
      <c r="W111" s="283"/>
      <c r="X111" s="283"/>
      <c r="Y111" s="283"/>
      <c r="Z111" s="283"/>
      <c r="AA111" s="283"/>
      <c r="AB111" s="283"/>
    </row>
    <row r="112" spans="1:28" ht="32.25" customHeight="1" thickBot="1">
      <c r="A112" s="487"/>
      <c r="B112" s="164" t="s">
        <v>163</v>
      </c>
      <c r="C112" s="563" t="s">
        <v>150</v>
      </c>
      <c r="D112" s="564"/>
      <c r="E112" s="564"/>
      <c r="F112" s="564"/>
      <c r="G112" s="564"/>
      <c r="H112" s="564"/>
      <c r="I112" s="564"/>
      <c r="J112" s="564"/>
      <c r="K112" s="346"/>
      <c r="L112" s="283"/>
      <c r="M112" s="283"/>
      <c r="N112" s="283"/>
      <c r="O112" s="283"/>
      <c r="P112" s="283"/>
      <c r="Q112" s="283"/>
      <c r="R112" s="283"/>
      <c r="S112" s="283"/>
      <c r="T112" s="283"/>
      <c r="U112" s="283"/>
      <c r="V112" s="283"/>
      <c r="W112" s="283"/>
      <c r="X112" s="283"/>
      <c r="Y112" s="283"/>
      <c r="Z112" s="283"/>
      <c r="AA112" s="283"/>
      <c r="AB112" s="283"/>
    </row>
    <row r="113" spans="1:28" ht="84" customHeight="1" thickBot="1">
      <c r="A113" s="486" t="s">
        <v>274</v>
      </c>
      <c r="B113" s="146" t="s">
        <v>257</v>
      </c>
      <c r="C113" s="208">
        <v>333333</v>
      </c>
      <c r="D113" s="208">
        <v>333333</v>
      </c>
      <c r="E113" s="207" t="s">
        <v>166</v>
      </c>
      <c r="F113" s="232" t="s">
        <v>58</v>
      </c>
      <c r="G113" s="240" t="s">
        <v>205</v>
      </c>
      <c r="H113" s="240" t="s">
        <v>206</v>
      </c>
      <c r="I113" s="241" t="s">
        <v>207</v>
      </c>
      <c r="J113" s="207" t="s">
        <v>177</v>
      </c>
      <c r="K113" s="356">
        <v>399999</v>
      </c>
      <c r="L113" s="283"/>
      <c r="M113" s="283"/>
      <c r="N113" s="283"/>
      <c r="O113" s="283"/>
      <c r="P113" s="283"/>
      <c r="Q113" s="283"/>
      <c r="R113" s="283"/>
      <c r="S113" s="283"/>
      <c r="T113" s="283"/>
      <c r="U113" s="283"/>
      <c r="V113" s="283"/>
      <c r="W113" s="283"/>
      <c r="X113" s="283"/>
      <c r="Y113" s="283"/>
      <c r="Z113" s="283"/>
      <c r="AA113" s="283"/>
      <c r="AB113" s="283"/>
    </row>
    <row r="114" spans="1:28" ht="47.25" customHeight="1" thickBot="1">
      <c r="A114" s="487"/>
      <c r="B114" s="164" t="s">
        <v>163</v>
      </c>
      <c r="C114" s="563" t="s">
        <v>264</v>
      </c>
      <c r="D114" s="564"/>
      <c r="E114" s="564"/>
      <c r="F114" s="564"/>
      <c r="G114" s="564"/>
      <c r="H114" s="564"/>
      <c r="I114" s="564"/>
      <c r="J114" s="571"/>
      <c r="K114" s="346"/>
      <c r="L114" s="283"/>
      <c r="M114" s="283"/>
      <c r="N114" s="283"/>
      <c r="O114" s="283"/>
      <c r="P114" s="283"/>
      <c r="Q114" s="283"/>
      <c r="R114" s="283"/>
      <c r="S114" s="283"/>
      <c r="T114" s="283"/>
      <c r="U114" s="283"/>
      <c r="V114" s="283"/>
      <c r="W114" s="283"/>
      <c r="X114" s="283"/>
      <c r="Y114" s="283"/>
      <c r="Z114" s="283"/>
      <c r="AA114" s="283"/>
      <c r="AB114" s="283"/>
    </row>
    <row r="115" spans="1:28" ht="164.25" customHeight="1" thickBot="1">
      <c r="A115" s="486" t="s">
        <v>275</v>
      </c>
      <c r="B115" s="142" t="s">
        <v>260</v>
      </c>
      <c r="C115" s="246">
        <v>166667</v>
      </c>
      <c r="D115" s="258">
        <v>166667</v>
      </c>
      <c r="E115" s="207" t="s">
        <v>166</v>
      </c>
      <c r="F115" s="232" t="s">
        <v>58</v>
      </c>
      <c r="G115" s="240" t="s">
        <v>205</v>
      </c>
      <c r="H115" s="240" t="s">
        <v>206</v>
      </c>
      <c r="I115" s="241" t="s">
        <v>207</v>
      </c>
      <c r="J115" s="207" t="s">
        <v>259</v>
      </c>
      <c r="K115" s="356">
        <v>200000</v>
      </c>
      <c r="L115" s="283"/>
      <c r="M115" s="283"/>
      <c r="N115" s="283"/>
      <c r="O115" s="283"/>
      <c r="P115" s="283"/>
      <c r="Q115" s="283"/>
      <c r="R115" s="283"/>
      <c r="S115" s="283"/>
      <c r="T115" s="283"/>
      <c r="U115" s="283"/>
      <c r="V115" s="283"/>
      <c r="W115" s="283"/>
      <c r="X115" s="283"/>
      <c r="Y115" s="283"/>
      <c r="Z115" s="283"/>
      <c r="AA115" s="283"/>
      <c r="AB115" s="283"/>
    </row>
    <row r="116" spans="1:28" ht="105.75" customHeight="1" thickBot="1">
      <c r="A116" s="487"/>
      <c r="B116" s="164" t="s">
        <v>163</v>
      </c>
      <c r="C116" s="584" t="s">
        <v>262</v>
      </c>
      <c r="D116" s="585"/>
      <c r="E116" s="585"/>
      <c r="F116" s="585"/>
      <c r="G116" s="585"/>
      <c r="H116" s="585"/>
      <c r="I116" s="585"/>
      <c r="J116" s="586"/>
      <c r="K116" s="346"/>
      <c r="L116" s="283"/>
      <c r="M116" s="283"/>
      <c r="N116" s="283"/>
      <c r="O116" s="283"/>
      <c r="P116" s="283"/>
      <c r="Q116" s="283"/>
      <c r="R116" s="283"/>
      <c r="S116" s="283"/>
      <c r="T116" s="283"/>
      <c r="U116" s="283"/>
      <c r="V116" s="283"/>
      <c r="W116" s="283"/>
      <c r="X116" s="283"/>
      <c r="Y116" s="283"/>
      <c r="Z116" s="283"/>
      <c r="AA116" s="283"/>
      <c r="AB116" s="283"/>
    </row>
    <row r="117" spans="1:28" ht="82.5" customHeight="1" thickBot="1">
      <c r="A117" s="486" t="s">
        <v>276</v>
      </c>
      <c r="B117" s="165" t="s">
        <v>263</v>
      </c>
      <c r="C117" s="252">
        <v>66667</v>
      </c>
      <c r="D117" s="252">
        <v>66667</v>
      </c>
      <c r="E117" s="239" t="s">
        <v>166</v>
      </c>
      <c r="F117" s="211" t="s">
        <v>58</v>
      </c>
      <c r="G117" s="240" t="s">
        <v>205</v>
      </c>
      <c r="H117" s="240" t="s">
        <v>206</v>
      </c>
      <c r="I117" s="241" t="s">
        <v>207</v>
      </c>
      <c r="J117" s="239" t="s">
        <v>259</v>
      </c>
      <c r="K117" s="359">
        <v>80000</v>
      </c>
      <c r="L117" s="283"/>
      <c r="M117" s="283"/>
      <c r="N117" s="283"/>
      <c r="O117" s="283"/>
      <c r="P117" s="283"/>
      <c r="Q117" s="283"/>
      <c r="R117" s="283"/>
      <c r="S117" s="283"/>
      <c r="T117" s="283"/>
      <c r="U117" s="283"/>
      <c r="V117" s="283"/>
      <c r="W117" s="283"/>
      <c r="X117" s="283"/>
      <c r="Y117" s="283"/>
      <c r="Z117" s="283"/>
      <c r="AA117" s="283"/>
      <c r="AB117" s="283"/>
    </row>
    <row r="118" spans="1:28" ht="105.75" customHeight="1" thickBot="1">
      <c r="A118" s="487"/>
      <c r="B118" s="164" t="s">
        <v>163</v>
      </c>
      <c r="C118" s="649" t="s">
        <v>308</v>
      </c>
      <c r="D118" s="649"/>
      <c r="E118" s="649"/>
      <c r="F118" s="649"/>
      <c r="G118" s="649"/>
      <c r="H118" s="649"/>
      <c r="I118" s="649"/>
      <c r="J118" s="649"/>
      <c r="K118" s="357"/>
      <c r="L118" s="283"/>
      <c r="M118" s="283"/>
      <c r="N118" s="283"/>
      <c r="O118" s="283"/>
      <c r="P118" s="283"/>
      <c r="Q118" s="283"/>
      <c r="R118" s="283"/>
      <c r="S118" s="283"/>
      <c r="T118" s="283"/>
      <c r="U118" s="283"/>
      <c r="V118" s="283"/>
      <c r="W118" s="283"/>
      <c r="X118" s="283"/>
      <c r="Y118" s="283"/>
      <c r="Z118" s="283"/>
      <c r="AA118" s="283"/>
      <c r="AB118" s="283"/>
    </row>
    <row r="119" spans="1:28" ht="300" customHeight="1" thickBot="1">
      <c r="A119" s="486" t="s">
        <v>277</v>
      </c>
      <c r="B119" s="165" t="s">
        <v>350</v>
      </c>
      <c r="C119" s="243">
        <v>458333</v>
      </c>
      <c r="D119" s="243">
        <v>458333</v>
      </c>
      <c r="E119" s="239" t="s">
        <v>166</v>
      </c>
      <c r="F119" s="211" t="s">
        <v>58</v>
      </c>
      <c r="G119" s="240" t="s">
        <v>205</v>
      </c>
      <c r="H119" s="240" t="s">
        <v>206</v>
      </c>
      <c r="I119" s="241" t="s">
        <v>207</v>
      </c>
      <c r="J119" s="239" t="s">
        <v>259</v>
      </c>
      <c r="K119" s="359">
        <v>550000</v>
      </c>
      <c r="L119" s="283"/>
      <c r="M119" s="283"/>
      <c r="N119" s="283"/>
      <c r="O119" s="283"/>
      <c r="P119" s="283"/>
      <c r="Q119" s="283"/>
      <c r="R119" s="283"/>
      <c r="S119" s="283"/>
      <c r="T119" s="283"/>
      <c r="U119" s="283"/>
      <c r="V119" s="283"/>
      <c r="W119" s="283"/>
      <c r="X119" s="283"/>
      <c r="Y119" s="283"/>
      <c r="Z119" s="283"/>
      <c r="AA119" s="283"/>
      <c r="AB119" s="283"/>
    </row>
    <row r="120" spans="1:28" ht="61.5" customHeight="1" thickBot="1">
      <c r="A120" s="487"/>
      <c r="B120" s="164" t="s">
        <v>163</v>
      </c>
      <c r="C120" s="553" t="s">
        <v>298</v>
      </c>
      <c r="D120" s="554"/>
      <c r="E120" s="554"/>
      <c r="F120" s="554"/>
      <c r="G120" s="554"/>
      <c r="H120" s="554"/>
      <c r="I120" s="554"/>
      <c r="J120" s="555"/>
      <c r="K120" s="357"/>
      <c r="L120" s="283"/>
      <c r="M120" s="283"/>
      <c r="N120" s="283"/>
      <c r="O120" s="283"/>
      <c r="P120" s="283"/>
      <c r="Q120" s="283"/>
      <c r="R120" s="283"/>
      <c r="S120" s="283"/>
      <c r="T120" s="283"/>
      <c r="U120" s="283"/>
      <c r="V120" s="283"/>
      <c r="W120" s="283"/>
      <c r="X120" s="283"/>
      <c r="Y120" s="283"/>
      <c r="Z120" s="283"/>
      <c r="AA120" s="283"/>
      <c r="AB120" s="283"/>
    </row>
    <row r="121" spans="1:28" ht="100.5" customHeight="1" thickBot="1">
      <c r="A121" s="486" t="s">
        <v>278</v>
      </c>
      <c r="B121" s="165" t="s">
        <v>299</v>
      </c>
      <c r="C121" s="243">
        <v>166667</v>
      </c>
      <c r="D121" s="243">
        <v>166667</v>
      </c>
      <c r="E121" s="239" t="s">
        <v>166</v>
      </c>
      <c r="F121" s="211" t="s">
        <v>58</v>
      </c>
      <c r="G121" s="240" t="s">
        <v>205</v>
      </c>
      <c r="H121" s="240" t="s">
        <v>206</v>
      </c>
      <c r="I121" s="241" t="s">
        <v>207</v>
      </c>
      <c r="J121" s="239" t="s">
        <v>259</v>
      </c>
      <c r="K121" s="359">
        <v>200000</v>
      </c>
      <c r="L121" s="283"/>
      <c r="M121" s="283"/>
      <c r="N121" s="283"/>
      <c r="O121" s="283"/>
      <c r="P121" s="283"/>
      <c r="Q121" s="283"/>
      <c r="R121" s="283"/>
      <c r="S121" s="283"/>
      <c r="T121" s="283"/>
      <c r="U121" s="283"/>
      <c r="V121" s="283"/>
      <c r="W121" s="283"/>
      <c r="X121" s="283"/>
      <c r="Y121" s="283"/>
      <c r="Z121" s="283"/>
      <c r="AA121" s="283"/>
      <c r="AB121" s="283"/>
    </row>
    <row r="122" spans="1:28" ht="61.5" customHeight="1" thickBot="1">
      <c r="A122" s="487"/>
      <c r="B122" s="164" t="s">
        <v>163</v>
      </c>
      <c r="C122" s="553" t="s">
        <v>300</v>
      </c>
      <c r="D122" s="554"/>
      <c r="E122" s="554"/>
      <c r="F122" s="554"/>
      <c r="G122" s="554"/>
      <c r="H122" s="554"/>
      <c r="I122" s="554"/>
      <c r="J122" s="555"/>
      <c r="K122" s="357"/>
      <c r="L122" s="283"/>
      <c r="M122" s="283"/>
      <c r="N122" s="283"/>
      <c r="O122" s="283"/>
      <c r="P122" s="283"/>
      <c r="Q122" s="283"/>
      <c r="R122" s="283"/>
      <c r="S122" s="283"/>
      <c r="T122" s="283"/>
      <c r="U122" s="283"/>
      <c r="V122" s="283"/>
      <c r="W122" s="283"/>
      <c r="X122" s="283"/>
      <c r="Y122" s="283"/>
      <c r="Z122" s="283"/>
      <c r="AA122" s="283"/>
      <c r="AB122" s="283"/>
    </row>
    <row r="123" spans="1:28" ht="116.25" customHeight="1" thickBot="1">
      <c r="A123" s="486" t="s">
        <v>279</v>
      </c>
      <c r="B123" s="165" t="s">
        <v>305</v>
      </c>
      <c r="C123" s="243">
        <v>83333</v>
      </c>
      <c r="D123" s="243">
        <v>83333</v>
      </c>
      <c r="E123" s="239" t="s">
        <v>166</v>
      </c>
      <c r="F123" s="211" t="s">
        <v>58</v>
      </c>
      <c r="G123" s="240" t="s">
        <v>205</v>
      </c>
      <c r="H123" s="240" t="s">
        <v>206</v>
      </c>
      <c r="I123" s="241" t="s">
        <v>207</v>
      </c>
      <c r="J123" s="239" t="s">
        <v>259</v>
      </c>
      <c r="K123" s="359">
        <v>100000</v>
      </c>
      <c r="L123" s="283"/>
      <c r="M123" s="283"/>
      <c r="N123" s="283"/>
      <c r="O123" s="283"/>
      <c r="P123" s="283"/>
      <c r="Q123" s="283"/>
      <c r="R123" s="283"/>
      <c r="S123" s="283"/>
      <c r="T123" s="283"/>
      <c r="U123" s="283"/>
      <c r="V123" s="283"/>
      <c r="W123" s="283"/>
      <c r="X123" s="283"/>
      <c r="Y123" s="283"/>
      <c r="Z123" s="283"/>
      <c r="AA123" s="283"/>
      <c r="AB123" s="283"/>
    </row>
    <row r="124" spans="1:28" ht="61.5" customHeight="1" thickBot="1">
      <c r="A124" s="552"/>
      <c r="B124" s="164" t="s">
        <v>163</v>
      </c>
      <c r="C124" s="553" t="s">
        <v>304</v>
      </c>
      <c r="D124" s="554"/>
      <c r="E124" s="585"/>
      <c r="F124" s="585"/>
      <c r="G124" s="554"/>
      <c r="H124" s="554"/>
      <c r="I124" s="585"/>
      <c r="J124" s="586"/>
      <c r="K124" s="357"/>
      <c r="L124" s="283"/>
      <c r="M124" s="283"/>
      <c r="N124" s="283"/>
      <c r="O124" s="283"/>
      <c r="P124" s="283"/>
      <c r="Q124" s="283"/>
      <c r="R124" s="283"/>
      <c r="S124" s="283"/>
      <c r="T124" s="283"/>
      <c r="U124" s="283"/>
      <c r="V124" s="283"/>
      <c r="W124" s="283"/>
      <c r="X124" s="283"/>
      <c r="Y124" s="283"/>
      <c r="Z124" s="283"/>
      <c r="AA124" s="283"/>
      <c r="AB124" s="283"/>
    </row>
    <row r="125" spans="1:28" ht="209.25" customHeight="1" thickBot="1">
      <c r="A125" s="486" t="s">
        <v>297</v>
      </c>
      <c r="B125" s="165" t="s">
        <v>310</v>
      </c>
      <c r="C125" s="243">
        <v>250000</v>
      </c>
      <c r="D125" s="243">
        <v>250000</v>
      </c>
      <c r="E125" s="239" t="s">
        <v>166</v>
      </c>
      <c r="F125" s="211" t="s">
        <v>58</v>
      </c>
      <c r="G125" s="240" t="s">
        <v>205</v>
      </c>
      <c r="H125" s="240" t="s">
        <v>206</v>
      </c>
      <c r="I125" s="241" t="s">
        <v>207</v>
      </c>
      <c r="J125" s="239" t="s">
        <v>259</v>
      </c>
      <c r="K125" s="359">
        <v>300000</v>
      </c>
      <c r="L125" s="283"/>
      <c r="M125" s="283"/>
      <c r="N125" s="283"/>
      <c r="O125" s="283"/>
      <c r="P125" s="283"/>
      <c r="Q125" s="283"/>
      <c r="R125" s="283"/>
      <c r="S125" s="283"/>
      <c r="T125" s="283"/>
      <c r="U125" s="283"/>
      <c r="V125" s="283"/>
      <c r="W125" s="283"/>
      <c r="X125" s="283"/>
      <c r="Y125" s="283"/>
      <c r="Z125" s="283"/>
      <c r="AA125" s="283"/>
      <c r="AB125" s="283"/>
    </row>
    <row r="126" spans="1:28" ht="46.5" customHeight="1" thickBot="1">
      <c r="A126" s="552"/>
      <c r="B126" s="164" t="s">
        <v>163</v>
      </c>
      <c r="C126" s="553" t="s">
        <v>306</v>
      </c>
      <c r="D126" s="554"/>
      <c r="E126" s="554"/>
      <c r="F126" s="554"/>
      <c r="G126" s="554"/>
      <c r="H126" s="554"/>
      <c r="I126" s="554"/>
      <c r="J126" s="555"/>
      <c r="K126" s="360"/>
      <c r="L126" s="283"/>
      <c r="M126" s="283"/>
      <c r="N126" s="283"/>
      <c r="O126" s="283"/>
      <c r="P126" s="283"/>
      <c r="Q126" s="283"/>
      <c r="R126" s="283"/>
      <c r="S126" s="283"/>
      <c r="T126" s="283"/>
      <c r="U126" s="283"/>
      <c r="V126" s="283"/>
      <c r="W126" s="283"/>
      <c r="X126" s="283"/>
      <c r="Y126" s="283"/>
      <c r="Z126" s="283"/>
      <c r="AA126" s="283"/>
      <c r="AB126" s="283"/>
    </row>
    <row r="127" spans="1:28" ht="67.5" customHeight="1" thickBot="1">
      <c r="A127" s="551">
        <v>32</v>
      </c>
      <c r="B127" s="387" t="s">
        <v>413</v>
      </c>
      <c r="C127" s="252">
        <v>46667</v>
      </c>
      <c r="D127" s="252">
        <v>46667</v>
      </c>
      <c r="E127" s="239" t="s">
        <v>166</v>
      </c>
      <c r="F127" s="211" t="s">
        <v>58</v>
      </c>
      <c r="G127" s="465" t="s">
        <v>411</v>
      </c>
      <c r="H127" s="465" t="s">
        <v>411</v>
      </c>
      <c r="I127" s="465" t="s">
        <v>412</v>
      </c>
      <c r="J127" s="239" t="s">
        <v>259</v>
      </c>
      <c r="K127" s="384">
        <v>56000</v>
      </c>
      <c r="L127" s="283"/>
      <c r="M127" s="283"/>
      <c r="N127" s="283"/>
      <c r="O127" s="283"/>
      <c r="P127" s="283"/>
      <c r="Q127" s="283"/>
      <c r="R127" s="283"/>
      <c r="S127" s="283"/>
      <c r="T127" s="283"/>
      <c r="U127" s="283"/>
      <c r="V127" s="283"/>
      <c r="W127" s="283"/>
      <c r="X127" s="283"/>
      <c r="Y127" s="283"/>
      <c r="Z127" s="283"/>
      <c r="AA127" s="283"/>
      <c r="AB127" s="283"/>
    </row>
    <row r="128" spans="1:28" ht="46.5" customHeight="1" thickBot="1">
      <c r="A128" s="487"/>
      <c r="B128" s="51" t="s">
        <v>163</v>
      </c>
      <c r="C128" s="553" t="s">
        <v>306</v>
      </c>
      <c r="D128" s="554"/>
      <c r="E128" s="554"/>
      <c r="F128" s="554"/>
      <c r="G128" s="554"/>
      <c r="H128" s="554"/>
      <c r="I128" s="554"/>
      <c r="J128" s="555"/>
      <c r="K128" s="464"/>
      <c r="L128" s="283"/>
      <c r="M128" s="283"/>
      <c r="N128" s="283"/>
      <c r="O128" s="283"/>
      <c r="P128" s="283"/>
      <c r="Q128" s="283"/>
      <c r="R128" s="283"/>
      <c r="S128" s="283"/>
      <c r="T128" s="283"/>
      <c r="U128" s="283"/>
      <c r="V128" s="283"/>
      <c r="W128" s="283"/>
      <c r="X128" s="283"/>
      <c r="Y128" s="283"/>
      <c r="Z128" s="283"/>
      <c r="AA128" s="283"/>
      <c r="AB128" s="283"/>
    </row>
    <row r="129" spans="1:28" ht="78" customHeight="1" thickBot="1">
      <c r="A129" s="486">
        <v>33</v>
      </c>
      <c r="B129" s="387" t="s">
        <v>414</v>
      </c>
      <c r="C129" s="243">
        <v>41667</v>
      </c>
      <c r="D129" s="243">
        <v>41667</v>
      </c>
      <c r="E129" s="239" t="s">
        <v>166</v>
      </c>
      <c r="F129" s="211" t="s">
        <v>58</v>
      </c>
      <c r="G129" s="465" t="s">
        <v>411</v>
      </c>
      <c r="H129" s="465" t="s">
        <v>411</v>
      </c>
      <c r="I129" s="465" t="s">
        <v>412</v>
      </c>
      <c r="J129" s="239" t="s">
        <v>259</v>
      </c>
      <c r="K129" s="362">
        <v>50000</v>
      </c>
      <c r="L129" s="283"/>
      <c r="M129" s="283"/>
      <c r="N129" s="283"/>
      <c r="O129" s="283"/>
      <c r="P129" s="283"/>
      <c r="Q129" s="283"/>
      <c r="R129" s="283"/>
      <c r="S129" s="283"/>
      <c r="T129" s="283"/>
      <c r="U129" s="283"/>
      <c r="V129" s="283"/>
      <c r="W129" s="283"/>
      <c r="X129" s="283"/>
      <c r="Y129" s="283"/>
      <c r="Z129" s="283"/>
      <c r="AA129" s="283"/>
      <c r="AB129" s="283"/>
    </row>
    <row r="130" spans="1:28" ht="46.5" customHeight="1" thickBot="1">
      <c r="A130" s="487"/>
      <c r="B130" s="51" t="s">
        <v>163</v>
      </c>
      <c r="C130" s="553" t="s">
        <v>306</v>
      </c>
      <c r="D130" s="554"/>
      <c r="E130" s="554"/>
      <c r="F130" s="554"/>
      <c r="G130" s="554"/>
      <c r="H130" s="554"/>
      <c r="I130" s="554"/>
      <c r="J130" s="555"/>
      <c r="K130" s="357"/>
      <c r="L130" s="283"/>
      <c r="M130" s="283"/>
      <c r="N130" s="283"/>
      <c r="O130" s="283"/>
      <c r="P130" s="283"/>
      <c r="Q130" s="283"/>
      <c r="R130" s="283"/>
      <c r="S130" s="283"/>
      <c r="T130" s="283"/>
      <c r="U130" s="283"/>
      <c r="V130" s="283"/>
      <c r="W130" s="283"/>
      <c r="X130" s="283"/>
      <c r="Y130" s="283"/>
      <c r="Z130" s="283"/>
      <c r="AA130" s="283"/>
      <c r="AB130" s="283"/>
    </row>
    <row r="131" spans="1:28" ht="77.25" customHeight="1" thickBot="1">
      <c r="A131" s="486">
        <v>34</v>
      </c>
      <c r="B131" s="387" t="s">
        <v>415</v>
      </c>
      <c r="C131" s="243">
        <v>13334</v>
      </c>
      <c r="D131" s="243">
        <v>13334</v>
      </c>
      <c r="E131" s="239" t="s">
        <v>166</v>
      </c>
      <c r="F131" s="211" t="s">
        <v>58</v>
      </c>
      <c r="G131" s="465" t="s">
        <v>411</v>
      </c>
      <c r="H131" s="465" t="s">
        <v>411</v>
      </c>
      <c r="I131" s="465" t="s">
        <v>412</v>
      </c>
      <c r="J131" s="239" t="s">
        <v>259</v>
      </c>
      <c r="K131" s="359">
        <v>16000</v>
      </c>
      <c r="L131" s="283"/>
      <c r="M131" s="283"/>
      <c r="N131" s="283"/>
      <c r="O131" s="283"/>
      <c r="P131" s="283"/>
      <c r="Q131" s="283"/>
      <c r="R131" s="283"/>
      <c r="S131" s="283"/>
      <c r="T131" s="283"/>
      <c r="U131" s="283"/>
      <c r="V131" s="283"/>
      <c r="W131" s="283"/>
      <c r="X131" s="283"/>
      <c r="Y131" s="283"/>
      <c r="Z131" s="283"/>
      <c r="AA131" s="283"/>
      <c r="AB131" s="283"/>
    </row>
    <row r="132" spans="1:28" ht="46.5" customHeight="1" thickBot="1">
      <c r="A132" s="487"/>
      <c r="B132" s="288" t="s">
        <v>163</v>
      </c>
      <c r="C132" s="553" t="s">
        <v>306</v>
      </c>
      <c r="D132" s="554"/>
      <c r="E132" s="554"/>
      <c r="F132" s="554"/>
      <c r="G132" s="554"/>
      <c r="H132" s="554"/>
      <c r="I132" s="554"/>
      <c r="J132" s="555"/>
      <c r="K132" s="357"/>
      <c r="L132" s="283"/>
      <c r="M132" s="283"/>
      <c r="N132" s="283"/>
      <c r="O132" s="283"/>
      <c r="P132" s="283"/>
      <c r="Q132" s="283"/>
      <c r="R132" s="283"/>
      <c r="S132" s="283"/>
      <c r="T132" s="283"/>
      <c r="U132" s="283"/>
      <c r="V132" s="283"/>
      <c r="W132" s="283"/>
      <c r="X132" s="283"/>
      <c r="Y132" s="283"/>
      <c r="Z132" s="283"/>
      <c r="AA132" s="283"/>
      <c r="AB132" s="283"/>
    </row>
    <row r="133" spans="1:28" ht="86.25" customHeight="1" thickBot="1">
      <c r="A133" s="486">
        <v>35</v>
      </c>
      <c r="B133" s="389" t="s">
        <v>420</v>
      </c>
      <c r="C133" s="243">
        <v>41666</v>
      </c>
      <c r="D133" s="243">
        <v>41666</v>
      </c>
      <c r="E133" s="239" t="s">
        <v>166</v>
      </c>
      <c r="F133" s="211" t="s">
        <v>58</v>
      </c>
      <c r="G133" s="465" t="s">
        <v>411</v>
      </c>
      <c r="H133" s="465" t="s">
        <v>411</v>
      </c>
      <c r="I133" s="465" t="s">
        <v>412</v>
      </c>
      <c r="J133" s="239" t="s">
        <v>421</v>
      </c>
      <c r="K133" s="359">
        <v>50000</v>
      </c>
      <c r="L133" s="283"/>
      <c r="M133" s="283"/>
      <c r="N133" s="283"/>
      <c r="O133" s="283"/>
      <c r="P133" s="283"/>
      <c r="Q133" s="283"/>
      <c r="R133" s="283"/>
      <c r="S133" s="283"/>
      <c r="T133" s="283"/>
      <c r="U133" s="283"/>
      <c r="V133" s="283"/>
      <c r="W133" s="283"/>
      <c r="X133" s="283"/>
      <c r="Y133" s="283"/>
      <c r="Z133" s="283"/>
      <c r="AA133" s="283"/>
      <c r="AB133" s="283"/>
    </row>
    <row r="134" spans="1:28" ht="46.5" customHeight="1" thickBot="1">
      <c r="A134" s="487"/>
      <c r="B134" s="650" t="s">
        <v>163</v>
      </c>
      <c r="C134" s="553" t="s">
        <v>422</v>
      </c>
      <c r="D134" s="554"/>
      <c r="E134" s="554"/>
      <c r="F134" s="554"/>
      <c r="G134" s="554"/>
      <c r="H134" s="554"/>
      <c r="I134" s="554"/>
      <c r="J134" s="555"/>
      <c r="K134" s="651"/>
      <c r="L134" s="283"/>
      <c r="M134" s="283"/>
      <c r="N134" s="283"/>
      <c r="O134" s="283"/>
      <c r="P134" s="283"/>
      <c r="Q134" s="283"/>
      <c r="R134" s="283"/>
      <c r="S134" s="283"/>
      <c r="T134" s="283"/>
      <c r="U134" s="283"/>
      <c r="V134" s="283"/>
      <c r="W134" s="283"/>
      <c r="X134" s="283"/>
      <c r="Y134" s="283"/>
      <c r="Z134" s="283"/>
      <c r="AA134" s="283"/>
      <c r="AB134" s="283"/>
    </row>
    <row r="135" spans="1:28" ht="96" customHeight="1" thickBot="1">
      <c r="A135" s="486">
        <v>36</v>
      </c>
      <c r="B135" s="165" t="s">
        <v>423</v>
      </c>
      <c r="C135" s="252">
        <v>125000</v>
      </c>
      <c r="D135" s="252">
        <v>125000</v>
      </c>
      <c r="E135" s="239" t="s">
        <v>166</v>
      </c>
      <c r="F135" s="211" t="s">
        <v>58</v>
      </c>
      <c r="G135" s="465" t="s">
        <v>411</v>
      </c>
      <c r="H135" s="465" t="s">
        <v>411</v>
      </c>
      <c r="I135" s="465" t="s">
        <v>412</v>
      </c>
      <c r="J135" s="239" t="s">
        <v>259</v>
      </c>
      <c r="K135" s="384">
        <v>150000</v>
      </c>
      <c r="L135" s="283"/>
      <c r="M135" s="283"/>
      <c r="N135" s="283"/>
      <c r="O135" s="283"/>
      <c r="P135" s="283"/>
      <c r="Q135" s="283"/>
      <c r="R135" s="283"/>
      <c r="S135" s="283"/>
      <c r="T135" s="283"/>
      <c r="U135" s="283"/>
      <c r="V135" s="283"/>
      <c r="W135" s="283"/>
      <c r="X135" s="283"/>
      <c r="Y135" s="283"/>
      <c r="Z135" s="283"/>
      <c r="AA135" s="283"/>
      <c r="AB135" s="283"/>
    </row>
    <row r="136" spans="1:28" ht="46.5" customHeight="1" thickBot="1">
      <c r="A136" s="487"/>
      <c r="B136" s="650" t="s">
        <v>163</v>
      </c>
      <c r="C136" s="618" t="s">
        <v>254</v>
      </c>
      <c r="D136" s="652"/>
      <c r="E136" s="652"/>
      <c r="F136" s="652"/>
      <c r="G136" s="652"/>
      <c r="H136" s="652"/>
      <c r="I136" s="652"/>
      <c r="J136" s="652"/>
      <c r="K136" s="30"/>
      <c r="L136" s="283"/>
      <c r="M136" s="283"/>
      <c r="N136" s="283"/>
      <c r="O136" s="283"/>
      <c r="P136" s="283"/>
      <c r="Q136" s="283"/>
      <c r="R136" s="283"/>
      <c r="S136" s="283"/>
      <c r="T136" s="283"/>
      <c r="U136" s="283"/>
      <c r="V136" s="283"/>
      <c r="W136" s="283"/>
      <c r="X136" s="283"/>
      <c r="Y136" s="283"/>
      <c r="Z136" s="283"/>
      <c r="AA136" s="283"/>
      <c r="AB136" s="283"/>
    </row>
    <row r="137" spans="1:28" ht="82.5" customHeight="1">
      <c r="A137" s="486">
        <v>37</v>
      </c>
      <c r="B137" s="389" t="s">
        <v>424</v>
      </c>
      <c r="C137" s="653">
        <v>41667</v>
      </c>
      <c r="D137" s="656">
        <v>41667</v>
      </c>
      <c r="E137" s="654" t="s">
        <v>166</v>
      </c>
      <c r="F137" s="655" t="s">
        <v>58</v>
      </c>
      <c r="G137" s="463" t="s">
        <v>411</v>
      </c>
      <c r="H137" s="463" t="s">
        <v>411</v>
      </c>
      <c r="I137" s="463" t="s">
        <v>412</v>
      </c>
      <c r="J137" s="245" t="s">
        <v>425</v>
      </c>
      <c r="K137" s="384">
        <v>50000</v>
      </c>
      <c r="L137" s="283"/>
      <c r="M137" s="283"/>
      <c r="N137" s="283"/>
      <c r="O137" s="283"/>
      <c r="P137" s="283"/>
      <c r="Q137" s="283"/>
      <c r="R137" s="283"/>
      <c r="S137" s="283"/>
      <c r="T137" s="283"/>
      <c r="U137" s="283"/>
      <c r="V137" s="283"/>
      <c r="W137" s="283"/>
      <c r="X137" s="283"/>
      <c r="Y137" s="283"/>
      <c r="Z137" s="283"/>
      <c r="AA137" s="283"/>
      <c r="AB137" s="283"/>
    </row>
    <row r="138" spans="1:28" ht="66.75" customHeight="1" thickBot="1">
      <c r="A138" s="487"/>
      <c r="B138" s="657" t="s">
        <v>163</v>
      </c>
      <c r="C138" s="618" t="s">
        <v>254</v>
      </c>
      <c r="D138" s="652"/>
      <c r="E138" s="652"/>
      <c r="F138" s="652"/>
      <c r="G138" s="652"/>
      <c r="H138" s="652"/>
      <c r="I138" s="652"/>
      <c r="J138" s="652"/>
      <c r="K138" s="464"/>
      <c r="L138" s="283"/>
      <c r="M138" s="283"/>
      <c r="N138" s="283"/>
      <c r="O138" s="283"/>
      <c r="P138" s="283"/>
      <c r="Q138" s="283"/>
      <c r="R138" s="283"/>
      <c r="S138" s="283"/>
      <c r="T138" s="283"/>
      <c r="U138" s="283"/>
      <c r="V138" s="283"/>
      <c r="W138" s="283"/>
      <c r="X138" s="283"/>
      <c r="Y138" s="283"/>
      <c r="Z138" s="283"/>
      <c r="AA138" s="283"/>
      <c r="AB138" s="283"/>
    </row>
    <row r="139" spans="1:28" ht="79.5" customHeight="1" thickBot="1">
      <c r="A139" s="486">
        <v>38</v>
      </c>
      <c r="B139" s="165" t="s">
        <v>255</v>
      </c>
      <c r="C139" s="257">
        <v>25000</v>
      </c>
      <c r="D139" s="466">
        <v>25000</v>
      </c>
      <c r="E139" s="280" t="s">
        <v>295</v>
      </c>
      <c r="F139" s="467" t="s">
        <v>58</v>
      </c>
      <c r="G139" s="251" t="s">
        <v>205</v>
      </c>
      <c r="H139" s="251" t="s">
        <v>206</v>
      </c>
      <c r="I139" s="251" t="s">
        <v>207</v>
      </c>
      <c r="J139" s="280" t="s">
        <v>259</v>
      </c>
      <c r="K139" s="359">
        <v>30000</v>
      </c>
      <c r="L139" s="283"/>
      <c r="M139" s="283"/>
      <c r="N139" s="283"/>
      <c r="O139" s="283"/>
      <c r="P139" s="283"/>
      <c r="Q139" s="283"/>
      <c r="R139" s="283"/>
      <c r="S139" s="283"/>
      <c r="T139" s="283"/>
      <c r="U139" s="283"/>
      <c r="V139" s="283"/>
      <c r="W139" s="283"/>
      <c r="X139" s="283"/>
      <c r="Y139" s="283"/>
      <c r="Z139" s="283"/>
      <c r="AA139" s="283"/>
      <c r="AB139" s="283"/>
    </row>
    <row r="140" spans="1:28" ht="33.75" customHeight="1" thickBot="1">
      <c r="A140" s="487"/>
      <c r="B140" s="164" t="s">
        <v>163</v>
      </c>
      <c r="C140" s="556" t="s">
        <v>256</v>
      </c>
      <c r="D140" s="556"/>
      <c r="E140" s="556"/>
      <c r="F140" s="556"/>
      <c r="G140" s="556"/>
      <c r="H140" s="556"/>
      <c r="I140" s="556"/>
      <c r="J140" s="556"/>
      <c r="K140" s="357"/>
      <c r="L140" s="283"/>
      <c r="M140" s="283"/>
      <c r="N140" s="283"/>
      <c r="O140" s="283"/>
      <c r="P140" s="283"/>
      <c r="Q140" s="283"/>
      <c r="R140" s="283"/>
      <c r="S140" s="283"/>
      <c r="T140" s="283"/>
      <c r="U140" s="283"/>
      <c r="V140" s="283"/>
      <c r="W140" s="283"/>
      <c r="X140" s="283"/>
      <c r="Y140" s="283"/>
      <c r="Z140" s="283"/>
      <c r="AA140" s="283"/>
      <c r="AB140" s="283"/>
    </row>
    <row r="141" spans="1:28" ht="67.5" customHeight="1" thickBot="1">
      <c r="A141" s="486">
        <v>39</v>
      </c>
      <c r="B141" s="165" t="s">
        <v>296</v>
      </c>
      <c r="C141" s="276">
        <v>25000</v>
      </c>
      <c r="D141" s="277">
        <v>25000</v>
      </c>
      <c r="E141" s="254" t="s">
        <v>295</v>
      </c>
      <c r="F141" s="255" t="s">
        <v>58</v>
      </c>
      <c r="G141" s="187" t="s">
        <v>205</v>
      </c>
      <c r="H141" s="187" t="s">
        <v>206</v>
      </c>
      <c r="I141" s="256" t="s">
        <v>207</v>
      </c>
      <c r="J141" s="254" t="s">
        <v>259</v>
      </c>
      <c r="K141" s="359">
        <v>30000</v>
      </c>
      <c r="L141" s="283"/>
      <c r="M141" s="283"/>
      <c r="N141" s="283"/>
      <c r="O141" s="283"/>
      <c r="P141" s="283"/>
      <c r="Q141" s="283"/>
      <c r="R141" s="283"/>
      <c r="S141" s="283"/>
      <c r="T141" s="283"/>
      <c r="U141" s="283"/>
      <c r="V141" s="283"/>
      <c r="W141" s="283"/>
      <c r="X141" s="283"/>
      <c r="Y141" s="283"/>
      <c r="Z141" s="283"/>
      <c r="AA141" s="283"/>
      <c r="AB141" s="283"/>
    </row>
    <row r="142" spans="1:28" ht="33.75" customHeight="1" thickBot="1">
      <c r="A142" s="487"/>
      <c r="B142" s="164" t="s">
        <v>163</v>
      </c>
      <c r="C142" s="556" t="s">
        <v>256</v>
      </c>
      <c r="D142" s="556"/>
      <c r="E142" s="556"/>
      <c r="F142" s="556"/>
      <c r="G142" s="556"/>
      <c r="H142" s="556"/>
      <c r="I142" s="556"/>
      <c r="J142" s="556"/>
      <c r="K142" s="360"/>
      <c r="L142" s="283"/>
      <c r="M142" s="283"/>
      <c r="N142" s="283"/>
      <c r="O142" s="283"/>
      <c r="P142" s="283"/>
      <c r="Q142" s="283"/>
      <c r="R142" s="283"/>
      <c r="S142" s="283"/>
      <c r="T142" s="283"/>
      <c r="U142" s="283"/>
      <c r="V142" s="283"/>
      <c r="W142" s="283"/>
      <c r="X142" s="283"/>
      <c r="Y142" s="283"/>
      <c r="Z142" s="283"/>
      <c r="AA142" s="283"/>
      <c r="AB142" s="283"/>
    </row>
    <row r="143" spans="1:28" ht="65.25" customHeight="1" thickBot="1">
      <c r="A143" s="486">
        <v>40</v>
      </c>
      <c r="B143" s="165" t="s">
        <v>369</v>
      </c>
      <c r="C143" s="276">
        <v>25000</v>
      </c>
      <c r="D143" s="277">
        <v>25000</v>
      </c>
      <c r="E143" s="254" t="s">
        <v>295</v>
      </c>
      <c r="F143" s="255" t="s">
        <v>58</v>
      </c>
      <c r="G143" s="187" t="s">
        <v>370</v>
      </c>
      <c r="H143" s="187" t="s">
        <v>371</v>
      </c>
      <c r="I143" s="256" t="s">
        <v>372</v>
      </c>
      <c r="J143" s="254" t="s">
        <v>259</v>
      </c>
      <c r="K143" s="359">
        <v>30000</v>
      </c>
      <c r="L143" s="283"/>
      <c r="M143" s="283"/>
      <c r="N143" s="283"/>
      <c r="O143" s="283"/>
      <c r="P143" s="283"/>
      <c r="Q143" s="283"/>
      <c r="R143" s="283"/>
      <c r="S143" s="283"/>
      <c r="T143" s="283"/>
      <c r="U143" s="283"/>
      <c r="V143" s="283"/>
      <c r="W143" s="283"/>
      <c r="X143" s="283"/>
      <c r="Y143" s="283"/>
      <c r="Z143" s="283"/>
      <c r="AA143" s="283"/>
      <c r="AB143" s="283"/>
    </row>
    <row r="144" spans="1:28" ht="65.25" customHeight="1" thickBot="1">
      <c r="A144" s="487"/>
      <c r="B144" s="164" t="s">
        <v>163</v>
      </c>
      <c r="C144" s="646" t="s">
        <v>373</v>
      </c>
      <c r="D144" s="546"/>
      <c r="E144" s="546"/>
      <c r="F144" s="546"/>
      <c r="G144" s="546"/>
      <c r="H144" s="546"/>
      <c r="I144" s="546"/>
      <c r="J144" s="547"/>
      <c r="K144" s="395"/>
      <c r="L144" s="283"/>
      <c r="M144" s="283"/>
      <c r="N144" s="283"/>
      <c r="O144" s="283"/>
      <c r="P144" s="283"/>
      <c r="Q144" s="283"/>
      <c r="R144" s="283"/>
      <c r="S144" s="283"/>
      <c r="T144" s="283"/>
      <c r="U144" s="283"/>
      <c r="V144" s="283"/>
      <c r="W144" s="283"/>
      <c r="X144" s="283"/>
      <c r="Y144" s="283"/>
      <c r="Z144" s="283"/>
      <c r="AA144" s="283"/>
      <c r="AB144" s="283"/>
    </row>
    <row r="145" spans="1:28" ht="68.25" customHeight="1" thickBot="1">
      <c r="A145" s="486">
        <v>41</v>
      </c>
      <c r="B145" s="165" t="s">
        <v>307</v>
      </c>
      <c r="C145" s="276">
        <v>41667</v>
      </c>
      <c r="D145" s="277">
        <v>41667</v>
      </c>
      <c r="E145" s="254" t="s">
        <v>295</v>
      </c>
      <c r="F145" s="255" t="s">
        <v>58</v>
      </c>
      <c r="G145" s="187" t="s">
        <v>205</v>
      </c>
      <c r="H145" s="187" t="s">
        <v>206</v>
      </c>
      <c r="I145" s="256" t="s">
        <v>207</v>
      </c>
      <c r="J145" s="295" t="s">
        <v>267</v>
      </c>
      <c r="K145" s="361">
        <v>50000</v>
      </c>
      <c r="L145" s="283"/>
      <c r="M145" s="283"/>
      <c r="N145" s="283"/>
      <c r="O145" s="283"/>
      <c r="P145" s="283"/>
      <c r="Q145" s="283"/>
      <c r="R145" s="283"/>
      <c r="S145" s="283"/>
      <c r="T145" s="283"/>
      <c r="U145" s="283"/>
      <c r="V145" s="283"/>
      <c r="W145" s="283"/>
      <c r="X145" s="283"/>
      <c r="Y145" s="283"/>
      <c r="Z145" s="283"/>
      <c r="AA145" s="283"/>
      <c r="AB145" s="283"/>
    </row>
    <row r="146" spans="1:28" ht="33.75" customHeight="1">
      <c r="A146" s="552"/>
      <c r="B146" s="288" t="s">
        <v>163</v>
      </c>
      <c r="C146" s="618" t="s">
        <v>256</v>
      </c>
      <c r="D146" s="618"/>
      <c r="E146" s="618"/>
      <c r="F146" s="618"/>
      <c r="G146" s="618"/>
      <c r="H146" s="618"/>
      <c r="I146" s="618"/>
      <c r="J146" s="618"/>
      <c r="K146" s="360"/>
      <c r="L146" s="283"/>
      <c r="M146" s="283"/>
      <c r="N146" s="283"/>
      <c r="O146" s="283"/>
      <c r="P146" s="283"/>
      <c r="Q146" s="283"/>
      <c r="R146" s="283"/>
      <c r="S146" s="283"/>
      <c r="T146" s="283"/>
      <c r="U146" s="283"/>
      <c r="V146" s="283"/>
      <c r="W146" s="283"/>
      <c r="X146" s="283"/>
      <c r="Y146" s="283"/>
      <c r="Z146" s="283"/>
      <c r="AA146" s="283"/>
      <c r="AB146" s="283"/>
    </row>
    <row r="147" spans="1:28" ht="33.75" customHeight="1">
      <c r="A147" s="297"/>
      <c r="B147" s="301" t="s">
        <v>320</v>
      </c>
      <c r="C147" s="328">
        <f>SUM(C148+C150)</f>
        <v>216667</v>
      </c>
      <c r="D147" s="328">
        <f>C147</f>
        <v>216667</v>
      </c>
      <c r="E147" s="302"/>
      <c r="F147" s="302"/>
      <c r="G147" s="302"/>
      <c r="H147" s="302"/>
      <c r="I147" s="302"/>
      <c r="J147" s="302"/>
      <c r="K147" s="363">
        <f>SUM(K148+K150)</f>
        <v>260000</v>
      </c>
      <c r="L147" s="283"/>
      <c r="M147" s="283"/>
      <c r="N147" s="283"/>
      <c r="O147" s="283"/>
      <c r="P147" s="283"/>
      <c r="Q147" s="283"/>
      <c r="R147" s="283"/>
      <c r="S147" s="283"/>
      <c r="T147" s="283"/>
      <c r="U147" s="283"/>
      <c r="V147" s="283"/>
      <c r="W147" s="283"/>
      <c r="X147" s="283"/>
      <c r="Y147" s="283"/>
      <c r="Z147" s="283"/>
      <c r="AA147" s="283"/>
      <c r="AB147" s="283"/>
    </row>
    <row r="148" spans="1:28" ht="80.25" customHeight="1">
      <c r="A148" s="583" t="s">
        <v>73</v>
      </c>
      <c r="B148" s="298" t="s">
        <v>312</v>
      </c>
      <c r="C148" s="257">
        <v>33334</v>
      </c>
      <c r="D148" s="257">
        <v>33334</v>
      </c>
      <c r="E148" s="300" t="s">
        <v>319</v>
      </c>
      <c r="F148" s="255" t="s">
        <v>58</v>
      </c>
      <c r="G148" s="187" t="s">
        <v>205</v>
      </c>
      <c r="H148" s="187" t="s">
        <v>206</v>
      </c>
      <c r="I148" s="256" t="s">
        <v>207</v>
      </c>
      <c r="J148" s="254" t="s">
        <v>259</v>
      </c>
      <c r="K148" s="364">
        <v>40000</v>
      </c>
      <c r="L148" s="283"/>
      <c r="M148" s="283"/>
      <c r="N148" s="283"/>
      <c r="O148" s="283"/>
      <c r="P148" s="283"/>
      <c r="Q148" s="283"/>
      <c r="R148" s="283"/>
      <c r="S148" s="283"/>
      <c r="T148" s="283"/>
      <c r="U148" s="283"/>
      <c r="V148" s="283"/>
      <c r="W148" s="283"/>
      <c r="X148" s="283"/>
      <c r="Y148" s="283"/>
      <c r="Z148" s="283"/>
      <c r="AA148" s="283"/>
      <c r="AB148" s="283"/>
    </row>
    <row r="149" spans="1:28" ht="50.25" customHeight="1" thickBot="1">
      <c r="A149" s="631"/>
      <c r="B149" s="289" t="s">
        <v>163</v>
      </c>
      <c r="C149" s="632" t="s">
        <v>313</v>
      </c>
      <c r="D149" s="633"/>
      <c r="E149" s="633"/>
      <c r="F149" s="633"/>
      <c r="G149" s="633"/>
      <c r="H149" s="633"/>
      <c r="I149" s="633"/>
      <c r="J149" s="634"/>
      <c r="K149" s="365"/>
      <c r="L149" s="283"/>
      <c r="M149" s="283"/>
      <c r="N149" s="283"/>
      <c r="O149" s="283"/>
      <c r="P149" s="283"/>
      <c r="Q149" s="283"/>
      <c r="R149" s="283"/>
      <c r="S149" s="283"/>
      <c r="T149" s="283"/>
      <c r="U149" s="283"/>
      <c r="V149" s="283"/>
      <c r="W149" s="283"/>
      <c r="X149" s="283"/>
      <c r="Y149" s="283"/>
      <c r="Z149" s="283"/>
      <c r="AA149" s="283"/>
      <c r="AB149" s="283"/>
    </row>
    <row r="150" spans="1:28" ht="96.75" customHeight="1" thickBot="1">
      <c r="A150" s="486" t="s">
        <v>72</v>
      </c>
      <c r="B150" s="299" t="s">
        <v>318</v>
      </c>
      <c r="C150" s="296">
        <v>183333</v>
      </c>
      <c r="D150" s="296">
        <v>183333</v>
      </c>
      <c r="E150" s="303" t="s">
        <v>319</v>
      </c>
      <c r="F150" s="255" t="s">
        <v>58</v>
      </c>
      <c r="G150" s="187" t="s">
        <v>314</v>
      </c>
      <c r="H150" s="187" t="s">
        <v>315</v>
      </c>
      <c r="I150" s="256" t="s">
        <v>316</v>
      </c>
      <c r="J150" s="254" t="s">
        <v>259</v>
      </c>
      <c r="K150" s="366">
        <v>220000</v>
      </c>
      <c r="L150" s="283"/>
      <c r="M150" s="283"/>
      <c r="N150" s="283"/>
      <c r="O150" s="283"/>
      <c r="P150" s="283"/>
      <c r="Q150" s="283"/>
      <c r="R150" s="283"/>
      <c r="S150" s="283"/>
      <c r="T150" s="283"/>
      <c r="U150" s="283"/>
      <c r="V150" s="283"/>
      <c r="W150" s="283"/>
      <c r="X150" s="283"/>
      <c r="Y150" s="283"/>
      <c r="Z150" s="283"/>
      <c r="AA150" s="283"/>
      <c r="AB150" s="283"/>
    </row>
    <row r="151" spans="1:28" ht="48" customHeight="1" thickBot="1">
      <c r="A151" s="487"/>
      <c r="B151" s="289" t="s">
        <v>163</v>
      </c>
      <c r="C151" s="632" t="s">
        <v>317</v>
      </c>
      <c r="D151" s="633"/>
      <c r="E151" s="633"/>
      <c r="F151" s="633"/>
      <c r="G151" s="633"/>
      <c r="H151" s="633"/>
      <c r="I151" s="633"/>
      <c r="J151" s="634"/>
      <c r="K151" s="357"/>
      <c r="L151" s="283"/>
      <c r="M151" s="283"/>
      <c r="N151" s="283"/>
      <c r="O151" s="283"/>
      <c r="P151" s="283"/>
      <c r="Q151" s="283"/>
      <c r="R151" s="283"/>
      <c r="S151" s="283"/>
      <c r="T151" s="283"/>
      <c r="U151" s="283"/>
      <c r="V151" s="283"/>
      <c r="W151" s="283"/>
      <c r="X151" s="283"/>
      <c r="Y151" s="283"/>
      <c r="Z151" s="283"/>
      <c r="AA151" s="283"/>
      <c r="AB151" s="283"/>
    </row>
    <row r="152" spans="1:28" ht="24.75" customHeight="1" thickBot="1">
      <c r="A152" s="149"/>
      <c r="B152" s="150" t="s">
        <v>2</v>
      </c>
      <c r="C152" s="168">
        <f>SUM(C153+C155+C157+C159+C161+C163+C165+C167+C169+C171)</f>
        <v>591326</v>
      </c>
      <c r="D152" s="168">
        <f>SUM(D153+D155+D157+D159+D161+D163+D165+D167+D169+D171)</f>
        <v>591326</v>
      </c>
      <c r="E152" s="290"/>
      <c r="F152" s="290"/>
      <c r="G152" s="291"/>
      <c r="H152" s="292"/>
      <c r="I152" s="293"/>
      <c r="J152" s="294"/>
      <c r="K152" s="168">
        <f>SUM(K153+K155+K157+K159+K161+K163+K165+K167+K169+K171)</f>
        <v>709593</v>
      </c>
      <c r="L152" s="283"/>
      <c r="M152" s="283"/>
      <c r="N152" s="283"/>
      <c r="O152" s="283"/>
      <c r="P152" s="283"/>
      <c r="Q152" s="283"/>
      <c r="R152" s="283"/>
      <c r="S152" s="283"/>
      <c r="T152" s="283"/>
      <c r="U152" s="283"/>
      <c r="V152" s="283"/>
      <c r="W152" s="283"/>
      <c r="X152" s="283"/>
      <c r="Y152" s="283"/>
      <c r="Z152" s="283"/>
      <c r="AA152" s="283"/>
      <c r="AB152" s="283"/>
    </row>
    <row r="153" spans="1:28" ht="66" customHeight="1" thickBot="1">
      <c r="A153" s="641" t="s">
        <v>73</v>
      </c>
      <c r="B153" s="151" t="s">
        <v>268</v>
      </c>
      <c r="C153" s="208">
        <v>58333</v>
      </c>
      <c r="D153" s="208">
        <v>58333</v>
      </c>
      <c r="E153" s="329" t="s">
        <v>348</v>
      </c>
      <c r="F153" s="20" t="s">
        <v>58</v>
      </c>
      <c r="G153" s="240" t="s">
        <v>205</v>
      </c>
      <c r="H153" s="240" t="s">
        <v>206</v>
      </c>
      <c r="I153" s="241" t="s">
        <v>207</v>
      </c>
      <c r="J153" s="259" t="s">
        <v>267</v>
      </c>
      <c r="K153" s="367">
        <v>70000</v>
      </c>
      <c r="L153" s="283"/>
      <c r="M153" s="283"/>
      <c r="N153" s="283"/>
      <c r="O153" s="283"/>
      <c r="P153" s="283"/>
      <c r="Q153" s="283"/>
      <c r="R153" s="283"/>
      <c r="S153" s="283"/>
      <c r="T153" s="283"/>
      <c r="U153" s="283"/>
      <c r="V153" s="283"/>
      <c r="W153" s="283"/>
      <c r="X153" s="283"/>
      <c r="Y153" s="283"/>
      <c r="Z153" s="283"/>
      <c r="AA153" s="283"/>
      <c r="AB153" s="283"/>
    </row>
    <row r="154" spans="1:28" ht="33.75" customHeight="1" thickBot="1">
      <c r="A154" s="642"/>
      <c r="B154" s="164" t="s">
        <v>163</v>
      </c>
      <c r="C154" s="558" t="s">
        <v>155</v>
      </c>
      <c r="D154" s="559"/>
      <c r="E154" s="559"/>
      <c r="F154" s="559"/>
      <c r="G154" s="559"/>
      <c r="H154" s="559"/>
      <c r="I154" s="559"/>
      <c r="J154" s="565"/>
      <c r="K154" s="368"/>
      <c r="L154" s="283"/>
      <c r="M154" s="283"/>
      <c r="N154" s="283"/>
      <c r="O154" s="283"/>
      <c r="P154" s="283"/>
      <c r="Q154" s="283"/>
      <c r="R154" s="283"/>
      <c r="S154" s="283"/>
      <c r="T154" s="283"/>
      <c r="U154" s="283"/>
      <c r="V154" s="283"/>
      <c r="W154" s="283"/>
      <c r="X154" s="283"/>
      <c r="Y154" s="283"/>
      <c r="Z154" s="283"/>
      <c r="AA154" s="283"/>
      <c r="AB154" s="283"/>
    </row>
    <row r="155" spans="1:28" ht="67.5" customHeight="1" thickBot="1">
      <c r="A155" s="641" t="s">
        <v>72</v>
      </c>
      <c r="B155" s="151" t="s">
        <v>309</v>
      </c>
      <c r="C155" s="243">
        <v>25000</v>
      </c>
      <c r="D155" s="243">
        <v>25000</v>
      </c>
      <c r="E155" s="245" t="s">
        <v>347</v>
      </c>
      <c r="F155" s="20" t="s">
        <v>58</v>
      </c>
      <c r="G155" s="240" t="s">
        <v>205</v>
      </c>
      <c r="H155" s="240" t="s">
        <v>206</v>
      </c>
      <c r="I155" s="241" t="s">
        <v>207</v>
      </c>
      <c r="J155" s="259" t="s">
        <v>267</v>
      </c>
      <c r="K155" s="369">
        <v>30000</v>
      </c>
      <c r="L155" s="283"/>
      <c r="M155" s="283"/>
      <c r="N155" s="283"/>
      <c r="O155" s="283"/>
      <c r="P155" s="283"/>
      <c r="Q155" s="283"/>
      <c r="R155" s="283"/>
      <c r="S155" s="283"/>
      <c r="T155" s="283"/>
      <c r="U155" s="283"/>
      <c r="V155" s="283"/>
      <c r="W155" s="283"/>
      <c r="X155" s="283"/>
      <c r="Y155" s="283"/>
      <c r="Z155" s="283"/>
      <c r="AA155" s="283"/>
      <c r="AB155" s="283"/>
    </row>
    <row r="156" spans="1:28" ht="33.75" customHeight="1" thickBot="1">
      <c r="A156" s="642"/>
      <c r="B156" s="164" t="s">
        <v>163</v>
      </c>
      <c r="C156" s="558" t="s">
        <v>155</v>
      </c>
      <c r="D156" s="559"/>
      <c r="E156" s="559"/>
      <c r="F156" s="559"/>
      <c r="G156" s="559"/>
      <c r="H156" s="559"/>
      <c r="I156" s="559"/>
      <c r="J156" s="565"/>
      <c r="K156" s="368"/>
      <c r="L156" s="283"/>
      <c r="M156" s="283"/>
      <c r="N156" s="283"/>
      <c r="O156" s="283"/>
      <c r="P156" s="283"/>
      <c r="Q156" s="283"/>
      <c r="R156" s="283"/>
      <c r="S156" s="283"/>
      <c r="T156" s="283"/>
      <c r="U156" s="283"/>
      <c r="V156" s="283"/>
      <c r="W156" s="283"/>
      <c r="X156" s="283"/>
      <c r="Y156" s="283"/>
      <c r="Z156" s="283"/>
      <c r="AA156" s="283"/>
      <c r="AB156" s="283"/>
    </row>
    <row r="157" spans="1:28" ht="63.75" customHeight="1" thickBot="1">
      <c r="A157" s="641" t="s">
        <v>74</v>
      </c>
      <c r="B157" s="325" t="s">
        <v>386</v>
      </c>
      <c r="C157" s="243">
        <v>83333</v>
      </c>
      <c r="D157" s="243">
        <v>83333</v>
      </c>
      <c r="E157" s="245" t="s">
        <v>387</v>
      </c>
      <c r="F157" s="20" t="s">
        <v>58</v>
      </c>
      <c r="G157" s="244" t="s">
        <v>381</v>
      </c>
      <c r="H157" s="244" t="s">
        <v>381</v>
      </c>
      <c r="I157" s="244" t="s">
        <v>372</v>
      </c>
      <c r="J157" s="259" t="s">
        <v>267</v>
      </c>
      <c r="K157" s="369">
        <v>100000</v>
      </c>
      <c r="L157" s="283"/>
      <c r="M157" s="283"/>
      <c r="N157" s="283"/>
      <c r="O157" s="283"/>
      <c r="P157" s="283"/>
      <c r="Q157" s="283"/>
      <c r="R157" s="283"/>
      <c r="S157" s="283"/>
      <c r="T157" s="283"/>
      <c r="U157" s="283"/>
      <c r="V157" s="283"/>
      <c r="W157" s="283"/>
      <c r="X157" s="283"/>
      <c r="Y157" s="283"/>
      <c r="Z157" s="283"/>
      <c r="AA157" s="283"/>
      <c r="AB157" s="283"/>
    </row>
    <row r="158" spans="1:28" ht="33.75" customHeight="1" thickBot="1">
      <c r="A158" s="642"/>
      <c r="B158" s="164" t="s">
        <v>163</v>
      </c>
      <c r="C158" s="558" t="s">
        <v>155</v>
      </c>
      <c r="D158" s="559"/>
      <c r="E158" s="559"/>
      <c r="F158" s="559"/>
      <c r="G158" s="559"/>
      <c r="H158" s="559"/>
      <c r="I158" s="559"/>
      <c r="J158" s="565"/>
      <c r="K158" s="368"/>
      <c r="L158" s="283"/>
      <c r="M158" s="283"/>
      <c r="N158" s="283"/>
      <c r="O158" s="283"/>
      <c r="P158" s="283"/>
      <c r="Q158" s="283"/>
      <c r="R158" s="283"/>
      <c r="S158" s="283"/>
      <c r="T158" s="283"/>
      <c r="U158" s="283"/>
      <c r="V158" s="283"/>
      <c r="W158" s="283"/>
      <c r="X158" s="283"/>
      <c r="Y158" s="283"/>
      <c r="Z158" s="283"/>
      <c r="AA158" s="283"/>
      <c r="AB158" s="283"/>
    </row>
    <row r="159" spans="1:28" ht="72" customHeight="1" thickBot="1">
      <c r="A159" s="486" t="s">
        <v>75</v>
      </c>
      <c r="B159" s="151" t="s">
        <v>265</v>
      </c>
      <c r="C159" s="208">
        <v>83333</v>
      </c>
      <c r="D159" s="208">
        <v>83333</v>
      </c>
      <c r="E159" s="134" t="s">
        <v>340</v>
      </c>
      <c r="F159" s="20" t="s">
        <v>58</v>
      </c>
      <c r="G159" s="240" t="s">
        <v>205</v>
      </c>
      <c r="H159" s="240" t="s">
        <v>206</v>
      </c>
      <c r="I159" s="241" t="s">
        <v>207</v>
      </c>
      <c r="J159" s="207" t="s">
        <v>177</v>
      </c>
      <c r="K159" s="370">
        <v>100000</v>
      </c>
      <c r="L159" s="283"/>
      <c r="M159" s="283"/>
      <c r="N159" s="283"/>
      <c r="O159" s="283"/>
      <c r="P159" s="283"/>
      <c r="Q159" s="283"/>
      <c r="R159" s="283"/>
      <c r="S159" s="283"/>
      <c r="T159" s="283"/>
      <c r="U159" s="283"/>
      <c r="V159" s="283"/>
      <c r="W159" s="283"/>
      <c r="X159" s="283"/>
      <c r="Y159" s="283"/>
      <c r="Z159" s="283"/>
      <c r="AA159" s="283"/>
      <c r="AB159" s="283"/>
    </row>
    <row r="160" spans="1:28" ht="36.75" customHeight="1" thickBot="1">
      <c r="A160" s="487"/>
      <c r="B160" s="164" t="s">
        <v>163</v>
      </c>
      <c r="C160" s="563" t="s">
        <v>155</v>
      </c>
      <c r="D160" s="564"/>
      <c r="E160" s="564"/>
      <c r="F160" s="564"/>
      <c r="G160" s="564"/>
      <c r="H160" s="564"/>
      <c r="I160" s="564"/>
      <c r="J160" s="571"/>
      <c r="K160" s="346"/>
      <c r="L160" s="283"/>
      <c r="M160" s="283"/>
      <c r="N160" s="283"/>
      <c r="O160" s="283"/>
      <c r="P160" s="283"/>
      <c r="Q160" s="283"/>
      <c r="R160" s="283"/>
      <c r="S160" s="283"/>
      <c r="T160" s="283"/>
      <c r="U160" s="283"/>
      <c r="V160" s="283"/>
      <c r="W160" s="283"/>
      <c r="X160" s="283"/>
      <c r="Y160" s="283"/>
      <c r="Z160" s="283"/>
      <c r="AA160" s="283"/>
      <c r="AB160" s="283"/>
    </row>
    <row r="161" spans="1:28" ht="63.75" customHeight="1" thickBot="1">
      <c r="A161" s="486" t="s">
        <v>76</v>
      </c>
      <c r="B161" s="151" t="s">
        <v>266</v>
      </c>
      <c r="C161" s="208">
        <v>58333</v>
      </c>
      <c r="D161" s="208">
        <v>58333</v>
      </c>
      <c r="E161" s="134" t="s">
        <v>341</v>
      </c>
      <c r="F161" s="20" t="s">
        <v>58</v>
      </c>
      <c r="G161" s="240" t="s">
        <v>205</v>
      </c>
      <c r="H161" s="240" t="s">
        <v>206</v>
      </c>
      <c r="I161" s="241" t="s">
        <v>207</v>
      </c>
      <c r="J161" s="207" t="s">
        <v>177</v>
      </c>
      <c r="K161" s="370">
        <v>70000</v>
      </c>
      <c r="L161" s="283"/>
      <c r="M161" s="283"/>
      <c r="N161" s="283"/>
      <c r="O161" s="283"/>
      <c r="P161" s="283"/>
      <c r="Q161" s="283"/>
      <c r="R161" s="283"/>
      <c r="S161" s="283"/>
      <c r="T161" s="283"/>
      <c r="U161" s="283"/>
      <c r="V161" s="283"/>
      <c r="W161" s="283"/>
      <c r="X161" s="283"/>
      <c r="Y161" s="283"/>
      <c r="Z161" s="283"/>
      <c r="AA161" s="283"/>
      <c r="AB161" s="283"/>
    </row>
    <row r="162" spans="1:28" ht="35.25" customHeight="1" thickBot="1">
      <c r="A162" s="487"/>
      <c r="B162" s="164" t="s">
        <v>163</v>
      </c>
      <c r="C162" s="558" t="s">
        <v>155</v>
      </c>
      <c r="D162" s="559"/>
      <c r="E162" s="559"/>
      <c r="F162" s="559"/>
      <c r="G162" s="559"/>
      <c r="H162" s="559"/>
      <c r="I162" s="559"/>
      <c r="J162" s="565"/>
      <c r="K162" s="346"/>
      <c r="L162" s="283"/>
      <c r="M162" s="283"/>
      <c r="N162" s="283"/>
      <c r="O162" s="283"/>
      <c r="P162" s="283"/>
      <c r="Q162" s="283"/>
      <c r="R162" s="283"/>
      <c r="S162" s="283"/>
      <c r="T162" s="283"/>
      <c r="U162" s="283"/>
      <c r="V162" s="283"/>
      <c r="W162" s="283"/>
      <c r="X162" s="283"/>
      <c r="Y162" s="283"/>
      <c r="Z162" s="283"/>
      <c r="AA162" s="283"/>
      <c r="AB162" s="283"/>
    </row>
    <row r="163" spans="1:28" ht="84.75" customHeight="1" thickBot="1">
      <c r="A163" s="486" t="s">
        <v>77</v>
      </c>
      <c r="B163" s="325" t="s">
        <v>402</v>
      </c>
      <c r="C163" s="243">
        <v>83333</v>
      </c>
      <c r="D163" s="243">
        <v>83333</v>
      </c>
      <c r="E163" s="245" t="s">
        <v>345</v>
      </c>
      <c r="F163" s="327" t="s">
        <v>58</v>
      </c>
      <c r="G163" s="278" t="s">
        <v>315</v>
      </c>
      <c r="H163" s="278" t="s">
        <v>316</v>
      </c>
      <c r="I163" s="278" t="s">
        <v>332</v>
      </c>
      <c r="J163" s="326" t="s">
        <v>177</v>
      </c>
      <c r="K163" s="371">
        <v>100000</v>
      </c>
      <c r="L163" s="283"/>
      <c r="M163" s="283"/>
      <c r="N163" s="283"/>
      <c r="O163" s="283"/>
      <c r="P163" s="283"/>
      <c r="Q163" s="283"/>
      <c r="R163" s="283"/>
      <c r="S163" s="283"/>
      <c r="T163" s="283"/>
      <c r="U163" s="283"/>
      <c r="V163" s="283"/>
      <c r="W163" s="283"/>
      <c r="X163" s="283"/>
      <c r="Y163" s="283"/>
      <c r="Z163" s="283"/>
      <c r="AA163" s="283"/>
      <c r="AB163" s="283"/>
    </row>
    <row r="164" spans="1:28" ht="35.25" customHeight="1" thickBot="1">
      <c r="A164" s="487"/>
      <c r="B164" s="164" t="s">
        <v>163</v>
      </c>
      <c r="C164" s="625" t="s">
        <v>346</v>
      </c>
      <c r="D164" s="626"/>
      <c r="E164" s="626"/>
      <c r="F164" s="626"/>
      <c r="G164" s="626"/>
      <c r="H164" s="626"/>
      <c r="I164" s="626"/>
      <c r="J164" s="627"/>
      <c r="K164" s="346"/>
      <c r="L164" s="283"/>
      <c r="M164" s="283"/>
      <c r="N164" s="283"/>
      <c r="O164" s="283"/>
      <c r="P164" s="283"/>
      <c r="Q164" s="283"/>
      <c r="R164" s="283"/>
      <c r="S164" s="283"/>
      <c r="T164" s="283"/>
      <c r="U164" s="283"/>
      <c r="V164" s="283"/>
      <c r="W164" s="283"/>
      <c r="X164" s="283"/>
      <c r="Y164" s="283"/>
      <c r="Z164" s="283"/>
      <c r="AA164" s="283"/>
      <c r="AB164" s="283"/>
    </row>
    <row r="165" spans="1:28" ht="95.25" customHeight="1" thickBot="1">
      <c r="A165" s="486" t="s">
        <v>78</v>
      </c>
      <c r="B165" s="152" t="s">
        <v>156</v>
      </c>
      <c r="C165" s="208">
        <v>14167</v>
      </c>
      <c r="D165" s="208">
        <v>14167</v>
      </c>
      <c r="E165" s="207" t="s">
        <v>344</v>
      </c>
      <c r="F165" s="232" t="s">
        <v>58</v>
      </c>
      <c r="G165" s="240" t="s">
        <v>205</v>
      </c>
      <c r="H165" s="240" t="s">
        <v>206</v>
      </c>
      <c r="I165" s="241" t="s">
        <v>207</v>
      </c>
      <c r="J165" s="207" t="s">
        <v>177</v>
      </c>
      <c r="K165" s="370">
        <v>17000</v>
      </c>
      <c r="L165" s="283"/>
      <c r="M165" s="283"/>
      <c r="N165" s="283"/>
      <c r="O165" s="283"/>
      <c r="P165" s="283"/>
      <c r="Q165" s="283"/>
      <c r="R165" s="283"/>
      <c r="S165" s="283"/>
      <c r="T165" s="283"/>
      <c r="U165" s="283"/>
      <c r="V165" s="283"/>
      <c r="W165" s="283"/>
      <c r="X165" s="283"/>
      <c r="Y165" s="283"/>
      <c r="Z165" s="283"/>
      <c r="AA165" s="283"/>
      <c r="AB165" s="283"/>
    </row>
    <row r="166" spans="1:28" ht="36.75" customHeight="1" thickBot="1">
      <c r="A166" s="487"/>
      <c r="B166" s="164" t="s">
        <v>163</v>
      </c>
      <c r="C166" s="558" t="s">
        <v>155</v>
      </c>
      <c r="D166" s="559"/>
      <c r="E166" s="559"/>
      <c r="F166" s="559"/>
      <c r="G166" s="559"/>
      <c r="H166" s="559"/>
      <c r="I166" s="559"/>
      <c r="J166" s="565"/>
      <c r="K166" s="346"/>
      <c r="L166" s="283"/>
      <c r="M166" s="283"/>
      <c r="N166" s="283"/>
      <c r="O166" s="283"/>
      <c r="P166" s="283"/>
      <c r="Q166" s="283"/>
      <c r="R166" s="283"/>
      <c r="S166" s="283"/>
      <c r="T166" s="283"/>
      <c r="U166" s="283"/>
      <c r="V166" s="283"/>
      <c r="W166" s="283"/>
      <c r="X166" s="283"/>
      <c r="Y166" s="283"/>
      <c r="Z166" s="283"/>
      <c r="AA166" s="283"/>
      <c r="AB166" s="283"/>
    </row>
    <row r="167" spans="1:28" ht="95.25" customHeight="1" thickBot="1">
      <c r="A167" s="486" t="s">
        <v>79</v>
      </c>
      <c r="B167" s="152" t="s">
        <v>374</v>
      </c>
      <c r="C167" s="243">
        <v>77161</v>
      </c>
      <c r="D167" s="243">
        <v>77161</v>
      </c>
      <c r="E167" s="207" t="s">
        <v>344</v>
      </c>
      <c r="F167" s="232" t="s">
        <v>58</v>
      </c>
      <c r="G167" s="244" t="s">
        <v>357</v>
      </c>
      <c r="H167" s="244" t="s">
        <v>358</v>
      </c>
      <c r="I167" s="244" t="s">
        <v>359</v>
      </c>
      <c r="J167" s="259" t="s">
        <v>267</v>
      </c>
      <c r="K167" s="371">
        <v>92593</v>
      </c>
      <c r="L167" s="283"/>
      <c r="M167" s="283"/>
      <c r="N167" s="283"/>
      <c r="O167" s="283"/>
      <c r="P167" s="283"/>
      <c r="Q167" s="283"/>
      <c r="R167" s="283"/>
      <c r="S167" s="283"/>
      <c r="T167" s="283"/>
      <c r="U167" s="283"/>
      <c r="V167" s="283"/>
      <c r="W167" s="283"/>
      <c r="X167" s="283"/>
      <c r="Y167" s="283"/>
      <c r="Z167" s="283"/>
      <c r="AA167" s="283"/>
      <c r="AB167" s="283"/>
    </row>
    <row r="168" spans="1:28" ht="36.75" customHeight="1" thickBot="1">
      <c r="A168" s="487"/>
      <c r="B168" s="164" t="s">
        <v>163</v>
      </c>
      <c r="C168" s="558" t="s">
        <v>155</v>
      </c>
      <c r="D168" s="559"/>
      <c r="E168" s="559"/>
      <c r="F168" s="559"/>
      <c r="G168" s="559"/>
      <c r="H168" s="559"/>
      <c r="I168" s="559"/>
      <c r="J168" s="565"/>
      <c r="K168" s="346"/>
      <c r="L168" s="283"/>
      <c r="M168" s="283"/>
      <c r="N168" s="283"/>
      <c r="O168" s="283"/>
      <c r="P168" s="283"/>
      <c r="Q168" s="283"/>
      <c r="R168" s="283"/>
      <c r="S168" s="283"/>
      <c r="T168" s="283"/>
      <c r="U168" s="283"/>
      <c r="V168" s="283"/>
      <c r="W168" s="283"/>
      <c r="X168" s="283"/>
      <c r="Y168" s="283"/>
      <c r="Z168" s="283"/>
      <c r="AA168" s="283"/>
      <c r="AB168" s="283"/>
    </row>
    <row r="169" spans="1:28" ht="93" customHeight="1" thickBot="1">
      <c r="A169" s="486" t="s">
        <v>80</v>
      </c>
      <c r="B169" s="152" t="s">
        <v>156</v>
      </c>
      <c r="C169" s="208">
        <v>83333</v>
      </c>
      <c r="D169" s="208">
        <v>83333</v>
      </c>
      <c r="E169" s="133" t="s">
        <v>343</v>
      </c>
      <c r="F169" s="20" t="s">
        <v>58</v>
      </c>
      <c r="G169" s="240" t="s">
        <v>205</v>
      </c>
      <c r="H169" s="240" t="s">
        <v>206</v>
      </c>
      <c r="I169" s="241" t="s">
        <v>207</v>
      </c>
      <c r="J169" s="259" t="s">
        <v>267</v>
      </c>
      <c r="K169" s="370">
        <v>100000</v>
      </c>
      <c r="L169" s="283"/>
      <c r="M169" s="283"/>
      <c r="N169" s="283"/>
      <c r="O169" s="283"/>
      <c r="P169" s="283"/>
      <c r="Q169" s="283"/>
      <c r="R169" s="283"/>
      <c r="S169" s="283"/>
      <c r="T169" s="283"/>
      <c r="U169" s="283"/>
      <c r="V169" s="283"/>
      <c r="W169" s="283"/>
      <c r="X169" s="283"/>
      <c r="Y169" s="283"/>
      <c r="Z169" s="283"/>
      <c r="AA169" s="283"/>
      <c r="AB169" s="283"/>
    </row>
    <row r="170" spans="1:28" ht="35.25" customHeight="1" thickBot="1">
      <c r="A170" s="487"/>
      <c r="B170" s="164" t="s">
        <v>163</v>
      </c>
      <c r="C170" s="558" t="s">
        <v>155</v>
      </c>
      <c r="D170" s="559"/>
      <c r="E170" s="559"/>
      <c r="F170" s="559"/>
      <c r="G170" s="559"/>
      <c r="H170" s="559"/>
      <c r="I170" s="559"/>
      <c r="J170" s="565"/>
      <c r="K170" s="346"/>
      <c r="L170" s="283"/>
      <c r="M170" s="283"/>
      <c r="N170" s="283"/>
      <c r="O170" s="283"/>
      <c r="P170" s="283"/>
      <c r="Q170" s="283"/>
      <c r="R170" s="283"/>
      <c r="S170" s="283"/>
      <c r="T170" s="283"/>
      <c r="U170" s="283"/>
      <c r="V170" s="283"/>
      <c r="W170" s="283"/>
      <c r="X170" s="283"/>
      <c r="Y170" s="283"/>
      <c r="Z170" s="283"/>
      <c r="AA170" s="283"/>
      <c r="AB170" s="283"/>
    </row>
    <row r="171" spans="1:28" ht="81.75" customHeight="1" thickBot="1">
      <c r="A171" s="486" t="s">
        <v>81</v>
      </c>
      <c r="B171" s="153" t="s">
        <v>157</v>
      </c>
      <c r="C171" s="208">
        <v>25000</v>
      </c>
      <c r="D171" s="208">
        <v>25000</v>
      </c>
      <c r="E171" s="134" t="s">
        <v>342</v>
      </c>
      <c r="F171" s="20" t="s">
        <v>58</v>
      </c>
      <c r="G171" s="240" t="s">
        <v>205</v>
      </c>
      <c r="H171" s="240" t="s">
        <v>206</v>
      </c>
      <c r="I171" s="241" t="s">
        <v>207</v>
      </c>
      <c r="J171" s="207" t="s">
        <v>177</v>
      </c>
      <c r="K171" s="370">
        <v>30000</v>
      </c>
      <c r="L171" s="283"/>
      <c r="M171" s="283"/>
      <c r="N171" s="283"/>
      <c r="O171" s="283"/>
      <c r="P171" s="283"/>
      <c r="Q171" s="283"/>
      <c r="R171" s="283"/>
      <c r="S171" s="283"/>
      <c r="T171" s="283"/>
      <c r="U171" s="283"/>
      <c r="V171" s="283"/>
      <c r="W171" s="283"/>
      <c r="X171" s="283"/>
      <c r="Y171" s="283"/>
      <c r="Z171" s="283"/>
      <c r="AA171" s="283"/>
      <c r="AB171" s="283"/>
    </row>
    <row r="172" spans="1:28" ht="35.25" customHeight="1" thickBot="1">
      <c r="A172" s="487"/>
      <c r="B172" s="164" t="s">
        <v>163</v>
      </c>
      <c r="C172" s="563" t="s">
        <v>158</v>
      </c>
      <c r="D172" s="564"/>
      <c r="E172" s="564"/>
      <c r="F172" s="564"/>
      <c r="G172" s="564"/>
      <c r="H172" s="564"/>
      <c r="I172" s="564"/>
      <c r="J172" s="571"/>
      <c r="K172" s="346"/>
      <c r="L172" s="283"/>
      <c r="M172" s="283"/>
      <c r="N172" s="283"/>
      <c r="O172" s="283"/>
      <c r="P172" s="283"/>
      <c r="Q172" s="283"/>
      <c r="R172" s="283"/>
      <c r="S172" s="283"/>
      <c r="T172" s="283"/>
      <c r="U172" s="283"/>
      <c r="V172" s="283"/>
      <c r="W172" s="283"/>
      <c r="X172" s="283"/>
      <c r="Y172" s="283"/>
      <c r="Z172" s="283"/>
      <c r="AA172" s="283"/>
      <c r="AB172" s="283"/>
    </row>
    <row r="173" spans="1:28" ht="29.25" customHeight="1" thickBot="1">
      <c r="A173" s="154"/>
      <c r="B173" s="155" t="s">
        <v>6</v>
      </c>
      <c r="C173" s="169">
        <f>SUM(C174+C176+C178+C180+C182+C184+C186+C188)</f>
        <v>514348</v>
      </c>
      <c r="D173" s="169">
        <f>SUM(D174+D176+D178+D180+D182+D184+D186+D188)</f>
        <v>514348</v>
      </c>
      <c r="E173" s="156"/>
      <c r="F173" s="156"/>
      <c r="G173" s="157"/>
      <c r="H173" s="158"/>
      <c r="I173" s="159"/>
      <c r="J173" s="160"/>
      <c r="K173" s="169">
        <f>SUM(K174+K176+K178+K180+K182+K184+K186+K188)</f>
        <v>617217</v>
      </c>
      <c r="L173" s="283"/>
      <c r="M173" s="283"/>
      <c r="N173" s="283"/>
      <c r="O173" s="283"/>
      <c r="P173" s="283"/>
      <c r="Q173" s="283"/>
      <c r="R173" s="283"/>
      <c r="S173" s="283"/>
      <c r="T173" s="283"/>
      <c r="U173" s="283"/>
      <c r="V173" s="283"/>
      <c r="W173" s="283"/>
      <c r="X173" s="283"/>
      <c r="Y173" s="283"/>
      <c r="Z173" s="283"/>
      <c r="AA173" s="283"/>
      <c r="AB173" s="283"/>
    </row>
    <row r="174" spans="1:28" ht="64.5" customHeight="1" thickBot="1">
      <c r="A174" s="641" t="s">
        <v>73</v>
      </c>
      <c r="B174" s="261" t="s">
        <v>270</v>
      </c>
      <c r="C174" s="208">
        <v>83333</v>
      </c>
      <c r="D174" s="208">
        <v>83333</v>
      </c>
      <c r="E174" s="260" t="s">
        <v>271</v>
      </c>
      <c r="F174" s="20" t="s">
        <v>58</v>
      </c>
      <c r="G174" s="240" t="s">
        <v>205</v>
      </c>
      <c r="H174" s="240" t="s">
        <v>206</v>
      </c>
      <c r="I174" s="241" t="s">
        <v>207</v>
      </c>
      <c r="J174" s="207" t="s">
        <v>177</v>
      </c>
      <c r="K174" s="372">
        <v>100000</v>
      </c>
      <c r="L174" s="283"/>
      <c r="M174" s="283"/>
      <c r="N174" s="283"/>
      <c r="O174" s="283"/>
      <c r="P174" s="283"/>
      <c r="Q174" s="283"/>
      <c r="R174" s="283"/>
      <c r="S174" s="283"/>
      <c r="T174" s="283"/>
      <c r="U174" s="283"/>
      <c r="V174" s="283"/>
      <c r="W174" s="283"/>
      <c r="X174" s="283"/>
      <c r="Y174" s="283"/>
      <c r="Z174" s="283"/>
      <c r="AA174" s="283"/>
      <c r="AB174" s="283"/>
    </row>
    <row r="175" spans="1:28" ht="33" customHeight="1" thickBot="1">
      <c r="A175" s="642"/>
      <c r="B175" s="164" t="s">
        <v>163</v>
      </c>
      <c r="C175" s="558" t="s">
        <v>269</v>
      </c>
      <c r="D175" s="559"/>
      <c r="E175" s="559"/>
      <c r="F175" s="559"/>
      <c r="G175" s="559"/>
      <c r="H175" s="559"/>
      <c r="I175" s="559"/>
      <c r="J175" s="565"/>
      <c r="K175" s="368"/>
      <c r="L175" s="283"/>
      <c r="M175" s="283"/>
      <c r="N175" s="283"/>
      <c r="O175" s="283"/>
      <c r="P175" s="283"/>
      <c r="Q175" s="283"/>
      <c r="R175" s="283"/>
      <c r="S175" s="283"/>
      <c r="T175" s="283"/>
      <c r="U175" s="283"/>
      <c r="V175" s="283"/>
      <c r="W175" s="283"/>
      <c r="X175" s="283"/>
      <c r="Y175" s="283"/>
      <c r="Z175" s="283"/>
      <c r="AA175" s="283"/>
      <c r="AB175" s="283"/>
    </row>
    <row r="176" spans="1:28" ht="65.25" customHeight="1" thickBot="1">
      <c r="A176" s="486" t="s">
        <v>72</v>
      </c>
      <c r="B176" s="161" t="s">
        <v>379</v>
      </c>
      <c r="C176" s="208">
        <v>41667</v>
      </c>
      <c r="D176" s="208">
        <v>41667</v>
      </c>
      <c r="E176" s="134" t="s">
        <v>377</v>
      </c>
      <c r="F176" s="20" t="s">
        <v>58</v>
      </c>
      <c r="G176" s="240" t="s">
        <v>205</v>
      </c>
      <c r="H176" s="240" t="s">
        <v>206</v>
      </c>
      <c r="I176" s="241" t="s">
        <v>207</v>
      </c>
      <c r="J176" s="329" t="s">
        <v>177</v>
      </c>
      <c r="K176" s="373">
        <v>50000</v>
      </c>
      <c r="L176" s="283"/>
      <c r="M176" s="283"/>
      <c r="N176" s="283"/>
      <c r="O176" s="283"/>
      <c r="P176" s="283"/>
      <c r="Q176" s="283"/>
      <c r="R176" s="283"/>
      <c r="S176" s="283"/>
      <c r="T176" s="283"/>
      <c r="U176" s="283"/>
      <c r="V176" s="283"/>
      <c r="W176" s="283"/>
      <c r="X176" s="283"/>
      <c r="Y176" s="283"/>
      <c r="Z176" s="283"/>
      <c r="AA176" s="283"/>
      <c r="AB176" s="283"/>
    </row>
    <row r="177" spans="1:28" ht="35.25" customHeight="1" thickBot="1">
      <c r="A177" s="487"/>
      <c r="B177" s="164" t="s">
        <v>163</v>
      </c>
      <c r="C177" s="558" t="s">
        <v>160</v>
      </c>
      <c r="D177" s="559"/>
      <c r="E177" s="559"/>
      <c r="F177" s="559"/>
      <c r="G177" s="559"/>
      <c r="H177" s="559"/>
      <c r="I177" s="559"/>
      <c r="J177" s="565"/>
      <c r="K177" s="346"/>
      <c r="L177" s="283"/>
      <c r="M177" s="283"/>
      <c r="N177" s="283"/>
      <c r="O177" s="283"/>
      <c r="P177" s="283"/>
      <c r="Q177" s="283"/>
      <c r="R177" s="283"/>
      <c r="S177" s="283"/>
      <c r="T177" s="283"/>
      <c r="U177" s="283"/>
      <c r="V177" s="283"/>
      <c r="W177" s="283"/>
      <c r="X177" s="283"/>
      <c r="Y177" s="283"/>
      <c r="Z177" s="283"/>
      <c r="AA177" s="283"/>
      <c r="AB177" s="283"/>
    </row>
    <row r="178" spans="1:28" ht="72.75" customHeight="1" thickBot="1">
      <c r="A178" s="486" t="s">
        <v>74</v>
      </c>
      <c r="B178" s="161" t="s">
        <v>380</v>
      </c>
      <c r="C178" s="243">
        <v>8333</v>
      </c>
      <c r="D178" s="243">
        <v>8333</v>
      </c>
      <c r="E178" s="134" t="s">
        <v>159</v>
      </c>
      <c r="F178" s="20" t="s">
        <v>58</v>
      </c>
      <c r="G178" s="244" t="s">
        <v>381</v>
      </c>
      <c r="H178" s="244" t="s">
        <v>381</v>
      </c>
      <c r="I178" s="244" t="s">
        <v>372</v>
      </c>
      <c r="J178" s="407" t="s">
        <v>272</v>
      </c>
      <c r="K178" s="404">
        <v>10000</v>
      </c>
      <c r="L178" s="283"/>
      <c r="M178" s="283"/>
      <c r="N178" s="283"/>
      <c r="O178" s="283"/>
      <c r="P178" s="283"/>
      <c r="Q178" s="283"/>
      <c r="R178" s="283"/>
      <c r="S178" s="283"/>
      <c r="T178" s="283"/>
      <c r="U178" s="283"/>
      <c r="V178" s="283"/>
      <c r="W178" s="283"/>
      <c r="X178" s="283"/>
      <c r="Y178" s="283"/>
      <c r="Z178" s="283"/>
      <c r="AA178" s="283"/>
      <c r="AB178" s="283"/>
    </row>
    <row r="179" spans="1:28" ht="35.25" customHeight="1" thickBot="1">
      <c r="A179" s="487"/>
      <c r="B179" s="164" t="s">
        <v>163</v>
      </c>
      <c r="C179" s="558" t="s">
        <v>160</v>
      </c>
      <c r="D179" s="559"/>
      <c r="E179" s="559"/>
      <c r="F179" s="559"/>
      <c r="G179" s="559"/>
      <c r="H179" s="559"/>
      <c r="I179" s="559"/>
      <c r="J179" s="565"/>
      <c r="K179" s="346"/>
      <c r="L179" s="283"/>
      <c r="M179" s="283"/>
      <c r="N179" s="283"/>
      <c r="O179" s="283"/>
      <c r="P179" s="283"/>
      <c r="Q179" s="283"/>
      <c r="R179" s="283"/>
      <c r="S179" s="283"/>
      <c r="T179" s="283"/>
      <c r="U179" s="283"/>
      <c r="V179" s="283"/>
      <c r="W179" s="283"/>
      <c r="X179" s="283"/>
      <c r="Y179" s="283"/>
      <c r="Z179" s="283"/>
      <c r="AA179" s="283"/>
      <c r="AB179" s="283"/>
    </row>
    <row r="180" spans="1:28" ht="65.25" customHeight="1" thickBot="1">
      <c r="A180" s="486" t="s">
        <v>75</v>
      </c>
      <c r="B180" s="161" t="s">
        <v>385</v>
      </c>
      <c r="C180" s="208">
        <v>250000</v>
      </c>
      <c r="D180" s="208">
        <v>250000</v>
      </c>
      <c r="E180" s="227" t="s">
        <v>377</v>
      </c>
      <c r="F180" s="20" t="s">
        <v>58</v>
      </c>
      <c r="G180" s="240" t="s">
        <v>205</v>
      </c>
      <c r="H180" s="240" t="s">
        <v>206</v>
      </c>
      <c r="I180" s="241" t="s">
        <v>207</v>
      </c>
      <c r="J180" s="262" t="s">
        <v>272</v>
      </c>
      <c r="K180" s="373">
        <v>300000</v>
      </c>
      <c r="L180" s="283"/>
      <c r="M180" s="283"/>
      <c r="N180" s="283"/>
      <c r="O180" s="283"/>
      <c r="P180" s="283"/>
      <c r="Q180" s="283"/>
      <c r="R180" s="283"/>
      <c r="S180" s="283"/>
      <c r="T180" s="283"/>
      <c r="U180" s="283"/>
      <c r="V180" s="283"/>
      <c r="W180" s="283"/>
      <c r="X180" s="283"/>
      <c r="Y180" s="283"/>
      <c r="Z180" s="283"/>
      <c r="AA180" s="283"/>
      <c r="AB180" s="283"/>
    </row>
    <row r="181" spans="1:28" ht="35.25" customHeight="1" thickBot="1">
      <c r="A181" s="487"/>
      <c r="B181" s="164" t="s">
        <v>163</v>
      </c>
      <c r="C181" s="558" t="s">
        <v>160</v>
      </c>
      <c r="D181" s="559"/>
      <c r="E181" s="559"/>
      <c r="F181" s="559"/>
      <c r="G181" s="559"/>
      <c r="H181" s="559"/>
      <c r="I181" s="559"/>
      <c r="J181" s="565"/>
      <c r="K181" s="346"/>
      <c r="L181" s="283"/>
      <c r="M181" s="283"/>
      <c r="N181" s="283"/>
      <c r="O181" s="283"/>
      <c r="P181" s="283"/>
      <c r="Q181" s="283"/>
      <c r="R181" s="283"/>
      <c r="S181" s="283"/>
      <c r="T181" s="283"/>
      <c r="U181" s="283"/>
      <c r="V181" s="283"/>
      <c r="W181" s="283"/>
      <c r="X181" s="283"/>
      <c r="Y181" s="283"/>
      <c r="Z181" s="283"/>
      <c r="AA181" s="283"/>
      <c r="AB181" s="283"/>
    </row>
    <row r="182" spans="1:28" ht="63.75" customHeight="1" thickBot="1">
      <c r="A182" s="486" t="s">
        <v>76</v>
      </c>
      <c r="B182" s="161" t="s">
        <v>378</v>
      </c>
      <c r="C182" s="408">
        <v>41667</v>
      </c>
      <c r="D182" s="408">
        <v>41667</v>
      </c>
      <c r="E182" s="245" t="s">
        <v>382</v>
      </c>
      <c r="F182" s="20" t="s">
        <v>58</v>
      </c>
      <c r="G182" s="244" t="s">
        <v>381</v>
      </c>
      <c r="H182" s="244" t="s">
        <v>381</v>
      </c>
      <c r="I182" s="244" t="s">
        <v>372</v>
      </c>
      <c r="J182" s="262" t="s">
        <v>272</v>
      </c>
      <c r="K182" s="404">
        <v>50000</v>
      </c>
      <c r="L182" s="283"/>
      <c r="M182" s="283"/>
      <c r="N182" s="283"/>
      <c r="O182" s="283"/>
      <c r="P182" s="283"/>
      <c r="Q182" s="283"/>
      <c r="R182" s="283"/>
      <c r="S182" s="283"/>
      <c r="T182" s="283"/>
      <c r="U182" s="283"/>
      <c r="V182" s="283"/>
      <c r="W182" s="283"/>
      <c r="X182" s="283"/>
      <c r="Y182" s="283"/>
      <c r="Z182" s="283"/>
      <c r="AA182" s="283"/>
      <c r="AB182" s="283"/>
    </row>
    <row r="183" spans="1:28" ht="35.25" customHeight="1" thickBot="1">
      <c r="A183" s="487"/>
      <c r="B183" s="164" t="s">
        <v>163</v>
      </c>
      <c r="C183" s="558" t="s">
        <v>160</v>
      </c>
      <c r="D183" s="559"/>
      <c r="E183" s="559"/>
      <c r="F183" s="559"/>
      <c r="G183" s="559"/>
      <c r="H183" s="559"/>
      <c r="I183" s="559"/>
      <c r="J183" s="565"/>
      <c r="K183" s="357"/>
      <c r="L183" s="283"/>
      <c r="M183" s="283"/>
      <c r="N183" s="283"/>
      <c r="O183" s="283"/>
      <c r="P183" s="283"/>
      <c r="Q183" s="283"/>
      <c r="R183" s="283"/>
      <c r="S183" s="283"/>
      <c r="T183" s="283"/>
      <c r="U183" s="283"/>
      <c r="V183" s="283"/>
      <c r="W183" s="283"/>
      <c r="X183" s="283"/>
      <c r="Y183" s="283"/>
      <c r="Z183" s="283"/>
      <c r="AA183" s="283"/>
      <c r="AB183" s="283"/>
    </row>
    <row r="184" spans="1:28" ht="76.5" customHeight="1" thickBot="1">
      <c r="A184" s="486" t="s">
        <v>77</v>
      </c>
      <c r="B184" s="403" t="s">
        <v>375</v>
      </c>
      <c r="C184" s="243">
        <v>6014</v>
      </c>
      <c r="D184" s="243">
        <v>6014</v>
      </c>
      <c r="E184" s="133" t="s">
        <v>376</v>
      </c>
      <c r="F184" s="20" t="s">
        <v>58</v>
      </c>
      <c r="G184" s="244" t="s">
        <v>381</v>
      </c>
      <c r="H184" s="244" t="s">
        <v>381</v>
      </c>
      <c r="I184" s="244" t="s">
        <v>372</v>
      </c>
      <c r="J184" s="407" t="s">
        <v>272</v>
      </c>
      <c r="K184" s="404">
        <v>7217</v>
      </c>
      <c r="L184" s="283"/>
      <c r="M184" s="283"/>
      <c r="N184" s="283"/>
      <c r="O184" s="283"/>
      <c r="P184" s="283"/>
      <c r="Q184" s="283"/>
      <c r="R184" s="283"/>
      <c r="S184" s="283"/>
      <c r="T184" s="283"/>
      <c r="U184" s="283"/>
      <c r="V184" s="283"/>
      <c r="W184" s="283"/>
      <c r="X184" s="283"/>
      <c r="Y184" s="283"/>
      <c r="Z184" s="283"/>
      <c r="AA184" s="283"/>
      <c r="AB184" s="283"/>
    </row>
    <row r="185" spans="1:28" ht="35.25" customHeight="1" thickBot="1">
      <c r="A185" s="487"/>
      <c r="B185" s="164" t="s">
        <v>163</v>
      </c>
      <c r="C185" s="558" t="s">
        <v>160</v>
      </c>
      <c r="D185" s="559"/>
      <c r="E185" s="559"/>
      <c r="F185" s="559"/>
      <c r="G185" s="559"/>
      <c r="H185" s="559"/>
      <c r="I185" s="559"/>
      <c r="J185" s="565"/>
      <c r="K185" s="346"/>
      <c r="L185" s="283"/>
      <c r="M185" s="283"/>
      <c r="N185" s="283"/>
      <c r="O185" s="283"/>
      <c r="P185" s="283"/>
      <c r="Q185" s="283"/>
      <c r="R185" s="283"/>
      <c r="S185" s="283"/>
      <c r="T185" s="283"/>
      <c r="U185" s="283"/>
      <c r="V185" s="283"/>
      <c r="W185" s="283"/>
      <c r="X185" s="283"/>
      <c r="Y185" s="283"/>
      <c r="Z185" s="283"/>
      <c r="AA185" s="283"/>
      <c r="AB185" s="283"/>
    </row>
    <row r="186" spans="1:28" ht="66" customHeight="1" thickBot="1">
      <c r="A186" s="484" t="s">
        <v>78</v>
      </c>
      <c r="B186" s="161" t="s">
        <v>125</v>
      </c>
      <c r="C186" s="208">
        <v>41667</v>
      </c>
      <c r="D186" s="208">
        <v>41667</v>
      </c>
      <c r="E186" s="134" t="s">
        <v>161</v>
      </c>
      <c r="F186" s="20" t="s">
        <v>58</v>
      </c>
      <c r="G186" s="240" t="s">
        <v>205</v>
      </c>
      <c r="H186" s="240" t="s">
        <v>206</v>
      </c>
      <c r="I186" s="241" t="s">
        <v>207</v>
      </c>
      <c r="J186" s="133" t="s">
        <v>177</v>
      </c>
      <c r="K186" s="373">
        <v>50000</v>
      </c>
      <c r="L186" s="283"/>
      <c r="M186" s="283"/>
      <c r="N186" s="283"/>
      <c r="O186" s="283"/>
      <c r="P186" s="283"/>
      <c r="Q186" s="283"/>
      <c r="R186" s="283"/>
      <c r="S186" s="283"/>
      <c r="T186" s="283"/>
      <c r="U186" s="283"/>
      <c r="V186" s="283"/>
      <c r="W186" s="283"/>
      <c r="X186" s="283"/>
      <c r="Y186" s="283"/>
      <c r="Z186" s="283"/>
      <c r="AA186" s="283"/>
      <c r="AB186" s="283"/>
    </row>
    <row r="187" spans="1:28" ht="39" thickBot="1">
      <c r="A187" s="485"/>
      <c r="B187" s="164" t="s">
        <v>163</v>
      </c>
      <c r="C187" s="563" t="s">
        <v>162</v>
      </c>
      <c r="D187" s="564"/>
      <c r="E187" s="564"/>
      <c r="F187" s="564"/>
      <c r="G187" s="564"/>
      <c r="H187" s="564"/>
      <c r="I187" s="564"/>
      <c r="J187" s="571"/>
      <c r="K187" s="346"/>
      <c r="L187" s="283"/>
      <c r="M187" s="283"/>
      <c r="N187" s="283"/>
      <c r="O187" s="283"/>
      <c r="P187" s="283"/>
      <c r="Q187" s="283"/>
      <c r="R187" s="283"/>
      <c r="S187" s="283"/>
      <c r="T187" s="283"/>
      <c r="U187" s="283"/>
      <c r="V187" s="283"/>
      <c r="W187" s="283"/>
      <c r="X187" s="283"/>
      <c r="Y187" s="283"/>
      <c r="Z187" s="283"/>
      <c r="AA187" s="283"/>
      <c r="AB187" s="283"/>
    </row>
    <row r="188" spans="1:28" ht="73.5" customHeight="1" thickBot="1">
      <c r="A188" s="484" t="s">
        <v>79</v>
      </c>
      <c r="B188" s="161" t="s">
        <v>125</v>
      </c>
      <c r="C188" s="208">
        <v>41667</v>
      </c>
      <c r="D188" s="208">
        <v>41667</v>
      </c>
      <c r="E188" s="134" t="s">
        <v>161</v>
      </c>
      <c r="F188" s="20" t="s">
        <v>58</v>
      </c>
      <c r="G188" s="240" t="s">
        <v>205</v>
      </c>
      <c r="H188" s="240" t="s">
        <v>206</v>
      </c>
      <c r="I188" s="241" t="s">
        <v>207</v>
      </c>
      <c r="J188" s="262" t="s">
        <v>272</v>
      </c>
      <c r="K188" s="373">
        <v>50000</v>
      </c>
      <c r="L188" s="283"/>
      <c r="M188" s="283"/>
      <c r="N188" s="283"/>
      <c r="O188" s="283"/>
      <c r="P188" s="283"/>
      <c r="Q188" s="283"/>
      <c r="R188" s="283"/>
      <c r="S188" s="283"/>
      <c r="T188" s="283"/>
      <c r="U188" s="283"/>
      <c r="V188" s="283"/>
      <c r="W188" s="283"/>
      <c r="X188" s="283"/>
      <c r="Y188" s="283"/>
      <c r="Z188" s="283"/>
      <c r="AA188" s="283"/>
      <c r="AB188" s="283"/>
    </row>
    <row r="189" spans="1:28" ht="30.75" customHeight="1" thickBot="1">
      <c r="A189" s="485"/>
      <c r="B189" s="164" t="s">
        <v>163</v>
      </c>
      <c r="C189" s="563" t="s">
        <v>162</v>
      </c>
      <c r="D189" s="564"/>
      <c r="E189" s="564"/>
      <c r="F189" s="564"/>
      <c r="G189" s="564"/>
      <c r="H189" s="564"/>
      <c r="I189" s="564"/>
      <c r="J189" s="571"/>
      <c r="K189" s="346"/>
      <c r="L189" s="283"/>
      <c r="M189" s="283"/>
      <c r="N189" s="283"/>
      <c r="O189" s="283"/>
      <c r="P189" s="283"/>
      <c r="Q189" s="283"/>
      <c r="R189" s="283"/>
      <c r="S189" s="283"/>
      <c r="T189" s="283"/>
      <c r="U189" s="283"/>
      <c r="V189" s="283"/>
      <c r="W189" s="283"/>
      <c r="X189" s="283"/>
      <c r="Y189" s="283"/>
      <c r="Z189" s="283"/>
      <c r="AA189" s="283"/>
      <c r="AB189" s="283"/>
    </row>
    <row r="190" ht="24" customHeight="1"/>
    <row r="191" spans="2:10" ht="16.5" customHeight="1">
      <c r="B191" s="406" t="s">
        <v>417</v>
      </c>
      <c r="G191" s="659" t="s">
        <v>419</v>
      </c>
      <c r="H191" s="617"/>
      <c r="I191" s="617"/>
      <c r="J191" s="617"/>
    </row>
    <row r="192" spans="2:10" ht="18" customHeight="1">
      <c r="B192" s="406" t="s">
        <v>426</v>
      </c>
      <c r="G192" s="617"/>
      <c r="H192" s="617"/>
      <c r="I192" s="617"/>
      <c r="J192" s="617"/>
    </row>
    <row r="193" spans="6:10" ht="13.5" customHeight="1">
      <c r="F193" s="263"/>
      <c r="G193" s="617"/>
      <c r="H193" s="617"/>
      <c r="I193" s="617"/>
      <c r="J193" s="617"/>
    </row>
    <row r="194" spans="6:10" ht="12.75">
      <c r="F194" s="264"/>
      <c r="G194" s="617"/>
      <c r="H194" s="617"/>
      <c r="I194" s="617"/>
      <c r="J194" s="617"/>
    </row>
    <row r="195" spans="6:9" ht="12.75">
      <c r="F195" s="264"/>
      <c r="G195" s="264"/>
      <c r="H195" s="264"/>
      <c r="I195" s="264"/>
    </row>
    <row r="196" spans="6:9" ht="12.75">
      <c r="F196" s="264"/>
      <c r="G196" s="264"/>
      <c r="H196" s="264"/>
      <c r="I196" s="264"/>
    </row>
    <row r="197" spans="6:9" ht="12.75">
      <c r="F197" s="264"/>
      <c r="G197" s="264"/>
      <c r="H197" s="264"/>
      <c r="I197" s="264"/>
    </row>
    <row r="198" spans="6:9" ht="12.75">
      <c r="F198" s="264"/>
      <c r="G198" s="264"/>
      <c r="H198" s="264"/>
      <c r="I198" s="264"/>
    </row>
    <row r="199" spans="6:9" ht="12.75">
      <c r="F199" s="264"/>
      <c r="G199" s="264"/>
      <c r="H199" s="264"/>
      <c r="I199" s="264"/>
    </row>
    <row r="200" spans="6:9" ht="12.75">
      <c r="F200" s="264"/>
      <c r="G200" s="264"/>
      <c r="H200" s="264"/>
      <c r="I200" s="264"/>
    </row>
    <row r="201" spans="6:9" ht="12.75">
      <c r="F201" s="264"/>
      <c r="G201" s="264"/>
      <c r="H201" s="264"/>
      <c r="I201" s="264"/>
    </row>
  </sheetData>
  <sheetProtection/>
  <mergeCells count="180">
    <mergeCell ref="A135:A136"/>
    <mergeCell ref="A137:A138"/>
    <mergeCell ref="C168:J168"/>
    <mergeCell ref="A157:A158"/>
    <mergeCell ref="C158:J158"/>
    <mergeCell ref="C118:J118"/>
    <mergeCell ref="A117:A118"/>
    <mergeCell ref="A139:A140"/>
    <mergeCell ref="A127:A128"/>
    <mergeCell ref="C128:J128"/>
    <mergeCell ref="C130:J130"/>
    <mergeCell ref="C132:J132"/>
    <mergeCell ref="A182:A183"/>
    <mergeCell ref="C183:J183"/>
    <mergeCell ref="A178:A179"/>
    <mergeCell ref="A165:A166"/>
    <mergeCell ref="C166:J166"/>
    <mergeCell ref="A169:A170"/>
    <mergeCell ref="A174:A175"/>
    <mergeCell ref="C175:J175"/>
    <mergeCell ref="C179:J179"/>
    <mergeCell ref="A167:A168"/>
    <mergeCell ref="C82:J82"/>
    <mergeCell ref="A81:A82"/>
    <mergeCell ref="A153:A154"/>
    <mergeCell ref="A119:A120"/>
    <mergeCell ref="C112:J112"/>
    <mergeCell ref="A143:A144"/>
    <mergeCell ref="C144:J144"/>
    <mergeCell ref="A95:A96"/>
    <mergeCell ref="A105:A106"/>
    <mergeCell ref="C106:J106"/>
    <mergeCell ref="C98:J98"/>
    <mergeCell ref="A97:A98"/>
    <mergeCell ref="A150:A151"/>
    <mergeCell ref="C151:J151"/>
    <mergeCell ref="C134:J134"/>
    <mergeCell ref="C136:J136"/>
    <mergeCell ref="C138:J138"/>
    <mergeCell ref="A129:A130"/>
    <mergeCell ref="A131:A132"/>
    <mergeCell ref="A133:A134"/>
    <mergeCell ref="A163:A164"/>
    <mergeCell ref="C164:J164"/>
    <mergeCell ref="C17:J17"/>
    <mergeCell ref="C160:J160"/>
    <mergeCell ref="C24:J24"/>
    <mergeCell ref="A155:A156"/>
    <mergeCell ref="C156:J156"/>
    <mergeCell ref="C122:J122"/>
    <mergeCell ref="A121:A122"/>
    <mergeCell ref="C100:J100"/>
    <mergeCell ref="A148:A149"/>
    <mergeCell ref="C149:J149"/>
    <mergeCell ref="A125:A126"/>
    <mergeCell ref="C126:J126"/>
    <mergeCell ref="A89:A90"/>
    <mergeCell ref="A42:A45"/>
    <mergeCell ref="C45:J45"/>
    <mergeCell ref="A58:A59"/>
    <mergeCell ref="C80:J80"/>
    <mergeCell ref="A109:A110"/>
    <mergeCell ref="C13:J13"/>
    <mergeCell ref="C48:J48"/>
    <mergeCell ref="A46:A48"/>
    <mergeCell ref="A31:A32"/>
    <mergeCell ref="C32:J32"/>
    <mergeCell ref="A25:A26"/>
    <mergeCell ref="A14:A15"/>
    <mergeCell ref="A12:A13"/>
    <mergeCell ref="A16:A17"/>
    <mergeCell ref="C15:J15"/>
    <mergeCell ref="G191:J194"/>
    <mergeCell ref="A141:A142"/>
    <mergeCell ref="C142:J142"/>
    <mergeCell ref="A145:A146"/>
    <mergeCell ref="C146:J146"/>
    <mergeCell ref="A39:A41"/>
    <mergeCell ref="C41:J41"/>
    <mergeCell ref="C51:J51"/>
    <mergeCell ref="A52:A53"/>
    <mergeCell ref="C120:J120"/>
    <mergeCell ref="B3:K3"/>
    <mergeCell ref="A33:A34"/>
    <mergeCell ref="C34:J34"/>
    <mergeCell ref="C30:J30"/>
    <mergeCell ref="A29:A30"/>
    <mergeCell ref="A27:A28"/>
    <mergeCell ref="C28:J28"/>
    <mergeCell ref="F6:F7"/>
    <mergeCell ref="A22:A24"/>
    <mergeCell ref="C26:J26"/>
    <mergeCell ref="A2:K2"/>
    <mergeCell ref="G6:I6"/>
    <mergeCell ref="J6:J7"/>
    <mergeCell ref="A19:A21"/>
    <mergeCell ref="C21:J21"/>
    <mergeCell ref="A5:J5"/>
    <mergeCell ref="A6:A7"/>
    <mergeCell ref="B6:B7"/>
    <mergeCell ref="C6:C7"/>
    <mergeCell ref="D6:E6"/>
    <mergeCell ref="A10:A11"/>
    <mergeCell ref="A37:A38"/>
    <mergeCell ref="C38:J38"/>
    <mergeCell ref="A35:A36"/>
    <mergeCell ref="C36:J36"/>
    <mergeCell ref="A56:A57"/>
    <mergeCell ref="C57:J57"/>
    <mergeCell ref="A49:A51"/>
    <mergeCell ref="C53:J53"/>
    <mergeCell ref="C11:J11"/>
    <mergeCell ref="C55:J55"/>
    <mergeCell ref="A75:A76"/>
    <mergeCell ref="C76:J76"/>
    <mergeCell ref="A69:A70"/>
    <mergeCell ref="C70:J70"/>
    <mergeCell ref="A71:A72"/>
    <mergeCell ref="C74:J74"/>
    <mergeCell ref="A54:A55"/>
    <mergeCell ref="A67:A68"/>
    <mergeCell ref="A65:A66"/>
    <mergeCell ref="C66:J66"/>
    <mergeCell ref="A176:A177"/>
    <mergeCell ref="C177:J177"/>
    <mergeCell ref="C170:J170"/>
    <mergeCell ref="C59:J59"/>
    <mergeCell ref="A79:A80"/>
    <mergeCell ref="C124:J124"/>
    <mergeCell ref="A123:A124"/>
    <mergeCell ref="A111:A112"/>
    <mergeCell ref="C162:J162"/>
    <mergeCell ref="A171:A172"/>
    <mergeCell ref="C172:J172"/>
    <mergeCell ref="C187:J187"/>
    <mergeCell ref="A113:A114"/>
    <mergeCell ref="C114:J114"/>
    <mergeCell ref="A115:A116"/>
    <mergeCell ref="C116:J116"/>
    <mergeCell ref="C140:J140"/>
    <mergeCell ref="A184:A185"/>
    <mergeCell ref="C185:J185"/>
    <mergeCell ref="C92:J92"/>
    <mergeCell ref="C72:J72"/>
    <mergeCell ref="A77:A78"/>
    <mergeCell ref="A188:A189"/>
    <mergeCell ref="C189:J189"/>
    <mergeCell ref="A159:A160"/>
    <mergeCell ref="A186:A187"/>
    <mergeCell ref="C181:J181"/>
    <mergeCell ref="A180:A181"/>
    <mergeCell ref="A161:A162"/>
    <mergeCell ref="C84:J84"/>
    <mergeCell ref="A73:A74"/>
    <mergeCell ref="C68:J68"/>
    <mergeCell ref="K6:K7"/>
    <mergeCell ref="C110:J110"/>
    <mergeCell ref="C104:J104"/>
    <mergeCell ref="A103:A104"/>
    <mergeCell ref="C108:J108"/>
    <mergeCell ref="A107:A108"/>
    <mergeCell ref="A99:A100"/>
    <mergeCell ref="C154:J154"/>
    <mergeCell ref="C78:J78"/>
    <mergeCell ref="A83:A84"/>
    <mergeCell ref="A4:K4"/>
    <mergeCell ref="A60:A61"/>
    <mergeCell ref="C61:J61"/>
    <mergeCell ref="A62:A63"/>
    <mergeCell ref="C63:J63"/>
    <mergeCell ref="A93:A94"/>
    <mergeCell ref="A85:A86"/>
    <mergeCell ref="C86:J86"/>
    <mergeCell ref="C88:J88"/>
    <mergeCell ref="A101:A102"/>
    <mergeCell ref="C102:J102"/>
    <mergeCell ref="A87:A88"/>
    <mergeCell ref="C96:J96"/>
    <mergeCell ref="C90:J90"/>
    <mergeCell ref="C94:K94"/>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2014-10-07T10:20:54Z</cp:lastPrinted>
  <dcterms:created xsi:type="dcterms:W3CDTF">2013-07-01T07:16:45Z</dcterms:created>
  <dcterms:modified xsi:type="dcterms:W3CDTF">2015-01-26T09:31:13Z</dcterms:modified>
  <cp:category/>
  <cp:version/>
  <cp:contentType/>
  <cp:contentStatus/>
</cp:coreProperties>
</file>