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10875" firstSheet="1" activeTab="2"/>
  </bookViews>
  <sheets>
    <sheet name="ЈН на које се не примењује" sheetId="1" r:id="rId1"/>
    <sheet name="JN na koje se zakon " sheetId="2" r:id="rId2"/>
    <sheet name="JN na koje se zakon ne primenju" sheetId="3" r:id="rId3"/>
  </sheets>
  <definedNames/>
  <calcPr fullCalcOnLoad="1"/>
</workbook>
</file>

<file path=xl/sharedStrings.xml><?xml version="1.0" encoding="utf-8"?>
<sst xmlns="http://schemas.openxmlformats.org/spreadsheetml/2006/main" count="1118" uniqueCount="402">
  <si>
    <t>ДОБРА</t>
  </si>
  <si>
    <t>УСЛУГЕ</t>
  </si>
  <si>
    <t>РАДОВИ</t>
  </si>
  <si>
    <t xml:space="preserve">ИЗМЕНЕ И ДОПУНЕ </t>
  </si>
  <si>
    <t>ПЛАНА ЈАВНИХ НАБАВКИ ЗА 2013.годину</t>
  </si>
  <si>
    <t>број 4/13-ЗА од 28.02.2013.г., а на основу Захтева за промену апропријације број 1 од 28.02.2013.г.</t>
  </si>
  <si>
    <t>ОПРЕМА</t>
  </si>
  <si>
    <t>Опрема за културу</t>
  </si>
  <si>
    <t>Фебруар</t>
  </si>
  <si>
    <t>Канцелар.матер., папир А4, папир за матрични штампач, фасцикле, налози за пренос, нал.за уплату, коверте, регистрат., призн.. ЦД,ДВД и друго</t>
  </si>
  <si>
    <t>Гориво - бензин, гас, мазива, гуме, прва помоћ, прслуци и др, матер. за прев.сред.</t>
  </si>
  <si>
    <t>Гориво - бензин, гас, мазива, гуме, прва помоћ, прслуци и др, матер. за прев.сред</t>
  </si>
  <si>
    <t>Стручна литература за запослене</t>
  </si>
  <si>
    <t>Матер. за културу- материјал за сцену- кабле, халогене сијалице,матер.за миксету и озвуч.</t>
  </si>
  <si>
    <t>Матер. за културу- матер. за сцену- кабле, халогене сијалице,материјал за миксету и озвуч.</t>
  </si>
  <si>
    <t>Материјал за хигијену</t>
  </si>
  <si>
    <t>Материјал . храна</t>
  </si>
  <si>
    <t>Материјал –пиће</t>
  </si>
  <si>
    <r>
      <rPr>
        <b/>
        <sz val="9"/>
        <rFont val="Times New Roman"/>
        <family val="1"/>
      </rPr>
      <t>426111</t>
    </r>
    <r>
      <rPr>
        <sz val="9"/>
        <rFont val="Times New Roman"/>
        <family val="1"/>
      </rPr>
      <t xml:space="preserve">
канцеларијски материјал</t>
    </r>
  </si>
  <si>
    <r>
      <rPr>
        <b/>
        <sz val="9"/>
        <rFont val="Times New Roman"/>
        <family val="1"/>
      </rPr>
      <t>426411</t>
    </r>
    <r>
      <rPr>
        <sz val="9"/>
        <rFont val="Times New Roman"/>
        <family val="1"/>
      </rPr>
      <t xml:space="preserve">
Гориво</t>
    </r>
  </si>
  <si>
    <r>
      <rPr>
        <b/>
        <sz val="9"/>
        <rFont val="Times New Roman"/>
        <family val="1"/>
      </rPr>
      <t>426311</t>
    </r>
    <r>
      <rPr>
        <sz val="9"/>
        <rFont val="Times New Roman"/>
        <family val="1"/>
      </rPr>
      <t xml:space="preserve">
Стручна литература за редовне потребе запослених</t>
    </r>
  </si>
  <si>
    <r>
      <rPr>
        <b/>
        <sz val="9"/>
        <rFont val="Times New Roman"/>
        <family val="1"/>
      </rPr>
      <t>426621</t>
    </r>
    <r>
      <rPr>
        <sz val="9"/>
        <rFont val="Times New Roman"/>
        <family val="1"/>
      </rPr>
      <t xml:space="preserve">
материјал за културу</t>
    </r>
  </si>
  <si>
    <t>Материјал -храна
(Додатна средства: Дан матерњег језика – 10.000,00; Светски дан Рома – 30.000,00; Фолкл.ств. Рома – 10.000,00)</t>
  </si>
  <si>
    <t>Материјал -пиће
(Додатна средства: Дан матерњег језика – 10.000,00; Светски дан Рома – 20.000,00; Фолкл.ств. Рома – 10.000,00)</t>
  </si>
  <si>
    <r>
      <rPr>
        <b/>
        <sz val="9"/>
        <rFont val="Times New Roman"/>
        <family val="1"/>
      </rPr>
      <t>426811</t>
    </r>
    <r>
      <rPr>
        <sz val="9"/>
        <rFont val="Times New Roman"/>
        <family val="1"/>
      </rPr>
      <t xml:space="preserve">
материјал за чишћење
</t>
    </r>
  </si>
  <si>
    <r>
      <rPr>
        <b/>
        <sz val="9"/>
        <rFont val="Times New Roman"/>
        <family val="1"/>
      </rPr>
      <t>426821</t>
    </r>
    <r>
      <rPr>
        <sz val="9"/>
        <rFont val="Times New Roman"/>
        <family val="1"/>
      </rPr>
      <t xml:space="preserve">
храна</t>
    </r>
  </si>
  <si>
    <r>
      <rPr>
        <b/>
        <sz val="9"/>
        <rFont val="Times New Roman"/>
        <family val="1"/>
      </rPr>
      <t>426822</t>
    </r>
    <r>
      <rPr>
        <sz val="9"/>
        <rFont val="Times New Roman"/>
        <family val="1"/>
      </rPr>
      <t xml:space="preserve">
пиће</t>
    </r>
  </si>
  <si>
    <t>Услуге штампања плаката, флајера,
афиша, каталога, публикација, 
монографија и другог материјала по
програму рада Установе и за 
манифестације у општини Бор</t>
  </si>
  <si>
    <t>Услуге рекламе на локалним 
медијима -радио и телевизија</t>
  </si>
  <si>
    <t>Угоститељске услуге за програме,
преноћишта за извођаче, вечере, 
коктели, освежење а за програме
Установе (Додатна средства: Светски
дан Рома - 100.000,00)</t>
  </si>
  <si>
    <t xml:space="preserve">Репрезентација и награде за програме Установе, манифестације, Фестивале, рецитаторе и остало по плану Установе  </t>
  </si>
  <si>
    <t>Уговори о привр.и повр. посл.</t>
  </si>
  <si>
    <t>Прог. у реал. Уст.који не подлежу Јавним набав.(Прог. у оквиру Фест., радион. изл., триб., балет. концерата и др. Ман.(Дод.сред.: Фолк.ствар. Рома – 80.000,00)</t>
  </si>
  <si>
    <t xml:space="preserve">Угов. о делу и аут. Хонор.– жири за „Сусрете села“, за рецит.,за Фест.вл. Песме, мат.
Језика, сним. Приграма и рад.и школе при Уст.(Дод.сред.:Дан мат.језика -80.000,00, Фолк.ств.Рома -50.000,00)
</t>
  </si>
  <si>
    <t>Сусрети села 2013
за села учеснике манифест.</t>
  </si>
  <si>
    <t>Приказивање филмова у оквиру Фестивала филмова</t>
  </si>
  <si>
    <t>Услуге штампања плаката, флајера, афиша, каталога, публикација, монографија  и другог  материјала</t>
  </si>
  <si>
    <t>01-буџет</t>
  </si>
  <si>
    <t>04-сопствени приходи</t>
  </si>
  <si>
    <r>
      <rPr>
        <b/>
        <sz val="10"/>
        <rFont val="Times New Roman"/>
        <family val="1"/>
      </rPr>
      <t>423419</t>
    </r>
    <r>
      <rPr>
        <sz val="10"/>
        <rFont val="Times New Roman"/>
        <family val="1"/>
      </rPr>
      <t>-остале
услуге штампања</t>
    </r>
  </si>
  <si>
    <r>
      <rPr>
        <b/>
        <sz val="10"/>
        <rFont val="Times New Roman"/>
        <family val="1"/>
      </rPr>
      <t>423441</t>
    </r>
    <r>
      <rPr>
        <sz val="10"/>
        <rFont val="Times New Roman"/>
        <family val="1"/>
      </rPr>
      <t>-
медијске услуге радија и телевизије</t>
    </r>
  </si>
  <si>
    <r>
      <rPr>
        <b/>
        <sz val="10"/>
        <rFont val="Times New Roman"/>
        <family val="1"/>
      </rPr>
      <t>423621</t>
    </r>
    <r>
      <rPr>
        <sz val="10"/>
        <rFont val="Times New Roman"/>
        <family val="1"/>
      </rPr>
      <t>-
Угост.услуге</t>
    </r>
  </si>
  <si>
    <r>
      <rPr>
        <b/>
        <sz val="10"/>
        <rFont val="Times New Roman"/>
        <family val="1"/>
      </rPr>
      <t>423599</t>
    </r>
    <r>
      <rPr>
        <sz val="10"/>
        <rFont val="Times New Roman"/>
        <family val="1"/>
      </rPr>
      <t>-Остале
стручне услуге</t>
    </r>
  </si>
  <si>
    <t>Поправке и одржавање рачунарске опреме- рециклажа кертриџа и остале поправке</t>
  </si>
  <si>
    <t>Попр. и одржавање опреме за култ. – озвучење и расвета и апарати у биоск.у и згради муз.школе на сцени и у сали и др.</t>
  </si>
  <si>
    <t>Oдржавање противпожарних апарата</t>
  </si>
  <si>
    <t>Административна Опрема</t>
  </si>
  <si>
    <r>
      <rPr>
        <b/>
        <sz val="10"/>
        <rFont val="Times New Roman"/>
        <family val="1"/>
      </rPr>
      <t>424221</t>
    </r>
    <r>
      <rPr>
        <sz val="10"/>
        <rFont val="Times New Roman"/>
        <family val="1"/>
      </rPr>
      <t>-
Специјализо-ване услуге културе</t>
    </r>
  </si>
  <si>
    <r>
      <rPr>
        <b/>
        <sz val="10"/>
        <rFont val="Times New Roman"/>
        <family val="1"/>
      </rPr>
      <t>424221</t>
    </r>
    <r>
      <rPr>
        <sz val="10"/>
        <rFont val="Times New Roman"/>
        <family val="1"/>
      </rPr>
      <t>-
Услуге културе</t>
    </r>
  </si>
  <si>
    <r>
      <rPr>
        <b/>
        <sz val="10"/>
        <rFont val="Times New Roman"/>
        <family val="1"/>
      </rPr>
      <t>423599</t>
    </r>
    <r>
      <rPr>
        <sz val="10"/>
        <rFont val="Times New Roman"/>
        <family val="1"/>
      </rPr>
      <t>-
Остале 
стручне
услуге</t>
    </r>
  </si>
  <si>
    <r>
      <rPr>
        <b/>
        <sz val="10"/>
        <rFont val="Times New Roman"/>
        <family val="1"/>
      </rPr>
      <t>423419</t>
    </r>
    <r>
      <rPr>
        <sz val="10"/>
        <rFont val="Times New Roman"/>
        <family val="1"/>
      </rPr>
      <t>-
Остале услуге
штампања</t>
    </r>
  </si>
  <si>
    <r>
      <rPr>
        <b/>
        <sz val="10"/>
        <rFont val="Times New Roman"/>
        <family val="1"/>
      </rPr>
      <t>425222</t>
    </r>
    <r>
      <rPr>
        <sz val="10"/>
        <rFont val="Times New Roman"/>
        <family val="1"/>
      </rPr>
      <t>-
Поправке и
одржавање
рачунара</t>
    </r>
  </si>
  <si>
    <r>
      <rPr>
        <b/>
        <sz val="10"/>
        <rFont val="Times New Roman"/>
        <family val="1"/>
      </rPr>
      <t>425262</t>
    </r>
    <r>
      <rPr>
        <sz val="10"/>
        <rFont val="Times New Roman"/>
        <family val="1"/>
      </rPr>
      <t>-
Поправке и 
одрж.опреме
за културу</t>
    </r>
  </si>
  <si>
    <r>
      <rPr>
        <b/>
        <sz val="10"/>
        <rFont val="Times New Roman"/>
        <family val="1"/>
      </rPr>
      <t>425281</t>
    </r>
    <r>
      <rPr>
        <sz val="10"/>
        <rFont val="Times New Roman"/>
        <family val="1"/>
      </rPr>
      <t>-Одрж.
опреме за 
пр.пожарну 
заштиту</t>
    </r>
  </si>
  <si>
    <r>
      <rPr>
        <b/>
        <sz val="10"/>
        <rFont val="Times New Roman"/>
        <family val="1"/>
      </rPr>
      <t>512211</t>
    </r>
    <r>
      <rPr>
        <sz val="10"/>
        <rFont val="Times New Roman"/>
        <family val="1"/>
      </rPr>
      <t>-
Адм. Опрема</t>
    </r>
  </si>
  <si>
    <r>
      <rPr>
        <b/>
        <sz val="10"/>
        <rFont val="Times New Roman"/>
        <family val="1"/>
      </rPr>
      <t>512631</t>
    </r>
    <r>
      <rPr>
        <sz val="10"/>
        <rFont val="Times New Roman"/>
        <family val="1"/>
      </rPr>
      <t xml:space="preserve">-
Опрема за 
културу
</t>
    </r>
  </si>
  <si>
    <t>јануар</t>
  </si>
  <si>
    <t>јануар-
децембар</t>
  </si>
  <si>
    <t>Члан.39
став 2.
Закона о 
јавним
набавкама</t>
  </si>
  <si>
    <t>Услуге извођења ватромета
за обележавање Дана рудара
06.08.2013.г.</t>
  </si>
  <si>
    <t xml:space="preserve">Редни
број </t>
  </si>
  <si>
    <t xml:space="preserve">Предмет набавке/
ОРН
</t>
  </si>
  <si>
    <t>Процењена
вредност
(укупно, по
годинама</t>
  </si>
  <si>
    <t>Износ</t>
  </si>
  <si>
    <t>Конто</t>
  </si>
  <si>
    <t>Врста
поступка</t>
  </si>
  <si>
    <t>Покретања
поступка</t>
  </si>
  <si>
    <t>Закључења
уговора</t>
  </si>
  <si>
    <t>Извршења
уговора</t>
  </si>
  <si>
    <t>Напомена</t>
  </si>
  <si>
    <t>УКУПНО</t>
  </si>
  <si>
    <t xml:space="preserve">Разлог и оправданост појединачне набавке; Начин утврђивања процењене вредности 
</t>
  </si>
  <si>
    <t>2.</t>
  </si>
  <si>
    <t>1.</t>
  </si>
  <si>
    <t>3.</t>
  </si>
  <si>
    <t>4.</t>
  </si>
  <si>
    <t>5.</t>
  </si>
  <si>
    <t>6.</t>
  </si>
  <si>
    <t>7.</t>
  </si>
  <si>
    <t>8.</t>
  </si>
  <si>
    <t>9.</t>
  </si>
  <si>
    <t>10.</t>
  </si>
  <si>
    <t>11.</t>
  </si>
  <si>
    <t>12.</t>
  </si>
  <si>
    <r>
      <rPr>
        <b/>
        <sz val="10"/>
        <rFont val="Times New Roman"/>
        <family val="1"/>
      </rPr>
      <t>423711</t>
    </r>
    <r>
      <rPr>
        <sz val="10"/>
        <rFont val="Times New Roman"/>
        <family val="1"/>
      </rPr>
      <t xml:space="preserve">-
Репрезентација
</t>
    </r>
    <r>
      <rPr>
        <b/>
        <sz val="10"/>
        <rFont val="Times New Roman"/>
        <family val="1"/>
      </rPr>
      <t>423712</t>
    </r>
    <r>
      <rPr>
        <sz val="10"/>
        <rFont val="Times New Roman"/>
        <family val="1"/>
      </rPr>
      <t>-Поклони</t>
    </r>
  </si>
  <si>
    <t>Уговори о делу и уговори о ауторском делу</t>
  </si>
  <si>
    <t>Планирана средства у 
буџету/финан.
(без ПДВ-а)</t>
  </si>
  <si>
    <t xml:space="preserve">                      Оквирни датум</t>
  </si>
  <si>
    <t>Ради реализације програма Установе; На основу цена на тржишту</t>
  </si>
  <si>
    <t>Неопходан материјал за рад Установе; На основу цена на тржишту</t>
  </si>
  <si>
    <t>Неопходни материјал за службено возило за реализацију програма Установе; На основу цена на тржишту</t>
  </si>
  <si>
    <t>Литература за књиговодство, правне и опште послове, као и за рад организатора и реализатора програма Установе; На основу цена на тржишту</t>
  </si>
  <si>
    <t>Неопходни материјал за сцену на којој се реализују програми Установе; На основу цена на тржишту</t>
  </si>
  <si>
    <t>Неопходан материјал за редовно одржавање хигијене у просторијама Установе; На основу цена на тржишту</t>
  </si>
  <si>
    <t>Храна за манифестације и програме Установе, а за учеснике програма; На основу цена на тржишту</t>
  </si>
  <si>
    <t>Пиће за манифестације и програме Установе, а за учеснике програма; На основу цена на тржишту</t>
  </si>
  <si>
    <t>Ради реализације програмских садржаја Установе и маркетинг стратегије; а основу цена на тржишту</t>
  </si>
  <si>
    <t>За реализацију програмских активности Установе које су предвиђене програмом рада исте; а основу цена на тржишту</t>
  </si>
  <si>
    <t>За реализацију програмских активности Установе које су предвиђене програмом рада исте; На основу цена на тржишту</t>
  </si>
  <si>
    <t>Установа нема довољан број запослених, па је неопходно ангажовање лица за привремене и повремене послове; На основу цена на тржишту</t>
  </si>
  <si>
    <t>Награде за освојена прва три места за Фестивале и манифестације које организује Установа; На основу цена на тржишту</t>
  </si>
  <si>
    <t>Од интереса за грађане Бора; На основу цена на тржишту</t>
  </si>
  <si>
    <t>Традиционалне манифестације које су у плану рада установе и које организујр иста; На основу цена на тржишту</t>
  </si>
  <si>
    <t>Планом и програмом рада утврђени Фестивал за рад биоскопа; На основу цена на тржишту</t>
  </si>
  <si>
    <t>За реализацију програма Установе који су предвиђени програмом рада исте; На основу цена на тржишту</t>
  </si>
  <si>
    <t>Ради реализације програмских садржаја Установе и маркетинг стратегије; На основу цена на тржишту</t>
  </si>
  <si>
    <t>Ради несметаног рада Установе; На основу цена на тржишту</t>
  </si>
  <si>
    <t>Ради сигурности запослених и посетилаца Установе; На основу цена на тржишту</t>
  </si>
  <si>
    <t>Ради задовољења потреба запослених у Установи; На основу цена на тржишту</t>
  </si>
  <si>
    <t>ЈАВНЕ НАБАВКЕ</t>
  </si>
  <si>
    <r>
      <t xml:space="preserve">       Установа „Центар за културу општине Бор“, Моше Пијаде 1, Бор, тел/факс: 030/424-546, е-mail: </t>
    </r>
    <r>
      <rPr>
        <u val="single"/>
        <sz val="16"/>
        <color indexed="8"/>
        <rFont val="Times New Roman"/>
        <family val="1"/>
      </rPr>
      <t>centarzakulturu@open.telekom.rs</t>
    </r>
  </si>
  <si>
    <t xml:space="preserve">Израђене на основу  Одлуке о буџету општине Бор за 2013.г. од 24.12.2012.г. Број 400-209/2012-I (Сл.лист општине Бор"бр. 15/2012 и на основу Обавештења </t>
  </si>
  <si>
    <t>о одобреним апропријацијама од 03.01.2013.г. Број 400-I/2013-III-04 и на основу Решења о промени апропријације из средстава утврђених Одлуком о буџету</t>
  </si>
  <si>
    <t>општине Бор за 2013.г., број 4/13-ЗА од 28.02.2013.г., а на основу захтева за промену апропријације број 1 од 28.02.2013.г., на основу Решења о употреби текуће</t>
  </si>
  <si>
    <t>буџетске резерве број 401-569/2013-II од 31.07.2013.г. И на основу Обавештења о промени апропријације (2.ребаланс) од 01.10.2013.г. Број 400-406/2013-III-04</t>
  </si>
  <si>
    <t>ОРН: 60172000</t>
  </si>
  <si>
    <t>Јануар</t>
  </si>
  <si>
    <t>Планирана средства у 
буџету/фин.плану
(без ПДВ-а) 
(bez PDV-a)
(без ПДВ-а)</t>
  </si>
  <si>
    <t>01
буџет</t>
  </si>
  <si>
    <t>октобар</t>
  </si>
  <si>
    <t>новембар</t>
  </si>
  <si>
    <r>
      <rPr>
        <b/>
        <sz val="12"/>
        <rFont val="Times New Roman"/>
        <family val="1"/>
      </rPr>
      <t>426822</t>
    </r>
    <r>
      <rPr>
        <sz val="12"/>
        <rFont val="Times New Roman"/>
        <family val="1"/>
      </rPr>
      <t xml:space="preserve">
пиће</t>
    </r>
  </si>
  <si>
    <r>
      <t xml:space="preserve">423221
</t>
    </r>
    <r>
      <rPr>
        <sz val="12"/>
        <rFont val="Times New Roman"/>
        <family val="1"/>
      </rPr>
      <t>Услуге
одржавања
рачунара</t>
    </r>
  </si>
  <si>
    <r>
      <rPr>
        <b/>
        <sz val="12"/>
        <rFont val="Times New Roman"/>
        <family val="1"/>
      </rPr>
      <t xml:space="preserve">423599
</t>
    </r>
    <r>
      <rPr>
        <sz val="12"/>
        <rFont val="Times New Roman"/>
        <family val="1"/>
      </rPr>
      <t>Остале
стручне услуге</t>
    </r>
  </si>
  <si>
    <t>За реализацију програма Установе који су предвиђени програмом рада исте; 
Процена вредности извршена је на основу цена на тржишту.</t>
  </si>
  <si>
    <t>Ради несметаног рада Установе; 
Процена вредности извршена је на основу цена услуга на тржишту.</t>
  </si>
  <si>
    <t>Ради сигурности запослених и посетилаца Установе;
 Процена вредности извршена је на основу цена услуга на тржишту.</t>
  </si>
  <si>
    <t>Ради задовољења потреба запослених у Установи;
 Процена вредности извршена је на основу цена услуга на тржишту.</t>
  </si>
  <si>
    <t xml:space="preserve">Разлог и оправд. поједин.наб.; 
Начин утврђ.проц. вредности 
</t>
  </si>
  <si>
    <t xml:space="preserve">Планирана
средства
са ПДВ
</t>
  </si>
  <si>
    <r>
      <rPr>
        <b/>
        <sz val="12"/>
        <rFont val="Times New Roman"/>
        <family val="1"/>
      </rPr>
      <t>424221</t>
    </r>
    <r>
      <rPr>
        <sz val="12"/>
        <rFont val="Times New Roman"/>
        <family val="1"/>
      </rPr>
      <t>-
Специјализоване услуге културе</t>
    </r>
  </si>
  <si>
    <r>
      <rPr>
        <b/>
        <sz val="12"/>
        <rFont val="Times New Roman"/>
        <family val="1"/>
      </rPr>
      <t>423911</t>
    </r>
    <r>
      <rPr>
        <sz val="12"/>
        <rFont val="Times New Roman"/>
        <family val="1"/>
      </rPr>
      <t xml:space="preserve">
Остале 
опште
услуге</t>
    </r>
  </si>
  <si>
    <r>
      <rPr>
        <b/>
        <sz val="12"/>
        <rFont val="Times New Roman"/>
        <family val="1"/>
      </rPr>
      <t>426911</t>
    </r>
    <r>
      <rPr>
        <sz val="12"/>
        <rFont val="Times New Roman"/>
        <family val="1"/>
      </rPr>
      <t xml:space="preserve">
мат.за посебне
намене</t>
    </r>
  </si>
  <si>
    <t>Неопходан материјал за редовно пословање Установе; 
Процена вредности извршена је на основу цена на тржишту.</t>
  </si>
  <si>
    <r>
      <rPr>
        <b/>
        <sz val="11"/>
        <rFont val="Times New Roman"/>
        <family val="1"/>
      </rPr>
      <t>01</t>
    </r>
    <r>
      <rPr>
        <sz val="11"/>
        <rFont val="Times New Roman"/>
        <family val="1"/>
      </rPr>
      <t xml:space="preserve">
буџет</t>
    </r>
  </si>
  <si>
    <r>
      <rPr>
        <b/>
        <sz val="12"/>
        <rFont val="Times New Roman"/>
        <family val="1"/>
      </rPr>
      <t>01</t>
    </r>
    <r>
      <rPr>
        <sz val="12"/>
        <rFont val="Times New Roman"/>
        <family val="1"/>
      </rPr>
      <t xml:space="preserve">
буџет</t>
    </r>
  </si>
  <si>
    <t>Разлог и опр. набавке;  
 начин утврђ. Проц. вредн.</t>
  </si>
  <si>
    <t>Разлог и опр. набавке;  
Начин утврђ. проц. вредн.</t>
  </si>
  <si>
    <t>фебруар
децембар</t>
  </si>
  <si>
    <r>
      <rPr>
        <b/>
        <sz val="12"/>
        <rFont val="Times New Roman"/>
        <family val="1"/>
      </rPr>
      <t xml:space="preserve">01
</t>
    </r>
    <r>
      <rPr>
        <sz val="12"/>
        <rFont val="Times New Roman"/>
        <family val="1"/>
      </rPr>
      <t xml:space="preserve">буџет
</t>
    </r>
  </si>
  <si>
    <r>
      <rPr>
        <b/>
        <sz val="12"/>
        <rFont val="Times New Roman"/>
        <family val="1"/>
      </rPr>
      <t>01</t>
    </r>
    <r>
      <rPr>
        <sz val="12"/>
        <rFont val="Times New Roman"/>
        <family val="1"/>
      </rPr>
      <t xml:space="preserve">-буџет
</t>
    </r>
  </si>
  <si>
    <t>Пиће за манифестације и програме у организацији Установе предвиђене планом и програмом рада.
Процена вредности извршена је на основу цена на тржишту.</t>
  </si>
  <si>
    <t>Ради реализације програмских садржаја Установе и маркетинг стратегије; 
Процена вредности извршена је на основу цена на тржишту путем званичних интернет страница и увидом у цене у штампаријама.</t>
  </si>
  <si>
    <r>
      <rPr>
        <b/>
        <sz val="12"/>
        <rFont val="Times New Roman"/>
        <family val="1"/>
      </rPr>
      <t>423621</t>
    </r>
    <r>
      <rPr>
        <sz val="12"/>
        <rFont val="Times New Roman"/>
        <family val="1"/>
      </rPr>
      <t>-
Угостите-љске
услуге</t>
    </r>
  </si>
  <si>
    <t>децембар</t>
  </si>
  <si>
    <r>
      <rPr>
        <b/>
        <sz val="12"/>
        <rFont val="Times New Roman"/>
        <family val="1"/>
      </rPr>
      <t>423712</t>
    </r>
    <r>
      <rPr>
        <sz val="12"/>
        <rFont val="Times New Roman"/>
        <family val="1"/>
      </rPr>
      <t>-Поклони</t>
    </r>
  </si>
  <si>
    <r>
      <rPr>
        <b/>
        <sz val="12"/>
        <rFont val="Times New Roman"/>
        <family val="1"/>
      </rPr>
      <t>01</t>
    </r>
    <r>
      <rPr>
        <sz val="12"/>
        <rFont val="Times New Roman"/>
        <family val="1"/>
      </rPr>
      <t xml:space="preserve">
буџет
</t>
    </r>
  </si>
  <si>
    <t>Процењена
вредност
(укупно по годинама</t>
  </si>
  <si>
    <r>
      <rPr>
        <b/>
        <sz val="11"/>
        <rFont val="Times New Roman"/>
        <family val="1"/>
      </rPr>
      <t>426131</t>
    </r>
    <r>
      <rPr>
        <sz val="11"/>
        <rFont val="Times New Roman"/>
        <family val="1"/>
      </rPr>
      <t xml:space="preserve">
биодеко-
рација</t>
    </r>
  </si>
  <si>
    <r>
      <rPr>
        <b/>
        <sz val="11"/>
        <rFont val="Times New Roman"/>
        <family val="1"/>
      </rPr>
      <t>426311</t>
    </r>
    <r>
      <rPr>
        <sz val="11"/>
        <rFont val="Times New Roman"/>
        <family val="1"/>
      </rPr>
      <t xml:space="preserve">
Стручна
литерат.
За
потребе
запосл.</t>
    </r>
  </si>
  <si>
    <r>
      <rPr>
        <b/>
        <sz val="11"/>
        <rFont val="Times New Roman"/>
        <family val="1"/>
      </rPr>
      <t>426411</t>
    </r>
    <r>
      <rPr>
        <sz val="11"/>
        <rFont val="Times New Roman"/>
        <family val="1"/>
      </rPr>
      <t xml:space="preserve">
Гориво</t>
    </r>
  </si>
  <si>
    <t>Неопходан материјал за редовно одржавање хигијене у просторијама Установе; 
Процена вредности извршена је на основу цена на тржишту путем званичних интернет страница и у малопродајним објектима.</t>
  </si>
  <si>
    <r>
      <rPr>
        <b/>
        <sz val="12"/>
        <rFont val="Times New Roman"/>
        <family val="1"/>
      </rPr>
      <t xml:space="preserve">424911
</t>
    </r>
    <r>
      <rPr>
        <sz val="12"/>
        <rFont val="Times New Roman"/>
        <family val="1"/>
      </rPr>
      <t>Остале
стручне услуге</t>
    </r>
  </si>
  <si>
    <t>април</t>
  </si>
  <si>
    <t>мај</t>
  </si>
  <si>
    <r>
      <rPr>
        <b/>
        <sz val="12"/>
        <rFont val="Times New Roman"/>
        <family val="1"/>
      </rPr>
      <t>421626</t>
    </r>
    <r>
      <rPr>
        <sz val="12"/>
        <rFont val="Times New Roman"/>
        <family val="1"/>
      </rPr>
      <t xml:space="preserve">
Закуп 
опреме
за 
културу</t>
    </r>
  </si>
  <si>
    <t>СТАЛНИ ТРОШКОВИ
ЗАКУП ОПРЕМЕ</t>
  </si>
  <si>
    <t>Врста
посту-
пка</t>
  </si>
  <si>
    <r>
      <rPr>
        <b/>
        <sz val="11"/>
        <rFont val="Times New Roman"/>
        <family val="1"/>
      </rPr>
      <t>421513</t>
    </r>
    <r>
      <rPr>
        <sz val="12"/>
        <rFont val="Times New Roman"/>
        <family val="1"/>
      </rPr>
      <t xml:space="preserve">
Осиг.
Имовине</t>
    </r>
  </si>
  <si>
    <t>јун</t>
  </si>
  <si>
    <t>јул</t>
  </si>
  <si>
    <t>август</t>
  </si>
  <si>
    <r>
      <t xml:space="preserve">421512
</t>
    </r>
    <r>
      <rPr>
        <sz val="12"/>
        <rFont val="Times New Roman"/>
        <family val="1"/>
      </rPr>
      <t>Осигур.</t>
    </r>
    <r>
      <rPr>
        <b/>
        <sz val="12"/>
        <rFont val="Times New Roman"/>
        <family val="1"/>
      </rPr>
      <t xml:space="preserve">
</t>
    </r>
    <r>
      <rPr>
        <sz val="12"/>
        <rFont val="Times New Roman"/>
        <family val="1"/>
      </rPr>
      <t>Возила</t>
    </r>
  </si>
  <si>
    <r>
      <rPr>
        <b/>
        <sz val="12"/>
        <rFont val="Times New Roman"/>
        <family val="1"/>
      </rPr>
      <t>425222</t>
    </r>
    <r>
      <rPr>
        <sz val="12"/>
        <rFont val="Times New Roman"/>
        <family val="1"/>
      </rPr>
      <t>-
Попр.
Одрж.
рачунара</t>
    </r>
  </si>
  <si>
    <r>
      <rPr>
        <b/>
        <sz val="12"/>
        <rFont val="Times New Roman"/>
        <family val="1"/>
      </rPr>
      <t>425281</t>
    </r>
    <r>
      <rPr>
        <sz val="12"/>
        <rFont val="Times New Roman"/>
        <family val="1"/>
      </rPr>
      <t>-Одрж.
опреме за 
пр.пож. 
заштиту</t>
    </r>
  </si>
  <si>
    <r>
      <rPr>
        <b/>
        <sz val="12"/>
        <rFont val="Times New Roman"/>
        <family val="1"/>
      </rPr>
      <t>425262</t>
    </r>
    <r>
      <rPr>
        <sz val="12"/>
        <rFont val="Times New Roman"/>
        <family val="1"/>
      </rPr>
      <t>-
Попр. и 
одрж.
опр.за културу</t>
    </r>
  </si>
  <si>
    <r>
      <rPr>
        <b/>
        <sz val="12"/>
        <rFont val="Times New Roman"/>
        <family val="1"/>
      </rPr>
      <t>425219</t>
    </r>
    <r>
      <rPr>
        <sz val="12"/>
        <rFont val="Times New Roman"/>
        <family val="1"/>
      </rPr>
      <t xml:space="preserve">
Ост.Поп.
И одрж.
Аутом.</t>
    </r>
  </si>
  <si>
    <r>
      <rPr>
        <b/>
        <sz val="12"/>
        <rFont val="Times New Roman"/>
        <family val="1"/>
      </rPr>
      <t>425113</t>
    </r>
    <r>
      <rPr>
        <sz val="12"/>
        <rFont val="Times New Roman"/>
        <family val="1"/>
      </rPr>
      <t xml:space="preserve">
Moлер-ски
радови</t>
    </r>
  </si>
  <si>
    <r>
      <rPr>
        <b/>
        <sz val="12"/>
        <rFont val="Times New Roman"/>
        <family val="1"/>
      </rPr>
      <t>01</t>
    </r>
    <r>
      <rPr>
        <sz val="12"/>
        <rFont val="Times New Roman"/>
        <family val="1"/>
      </rPr>
      <t xml:space="preserve">
буџет</t>
    </r>
  </si>
  <si>
    <r>
      <rPr>
        <b/>
        <sz val="12"/>
        <rFont val="Times New Roman"/>
        <family val="1"/>
      </rPr>
      <t>512221</t>
    </r>
    <r>
      <rPr>
        <sz val="12"/>
        <rFont val="Times New Roman"/>
        <family val="1"/>
      </rPr>
      <t>-
Адм. Опрема</t>
    </r>
  </si>
  <si>
    <t xml:space="preserve"> НАБАВКЕ НА КОЈЕ СЕ ЗАКОН НЕ ПРИМЕЊУЈЕ</t>
  </si>
  <si>
    <t xml:space="preserve">Ред.
број </t>
  </si>
  <si>
    <t>септембар</t>
  </si>
  <si>
    <t>фебруар</t>
  </si>
  <si>
    <t>септембар
децембар</t>
  </si>
  <si>
    <r>
      <rPr>
        <b/>
        <sz val="12"/>
        <rFont val="Times New Roman"/>
        <family val="1"/>
      </rPr>
      <t>421523</t>
    </r>
    <r>
      <rPr>
        <sz val="12"/>
        <rFont val="Times New Roman"/>
        <family val="1"/>
      </rPr>
      <t xml:space="preserve">
Осигур.
Према
трећим
лицима
</t>
    </r>
  </si>
  <si>
    <t>Набавка је неопходна ради редовног осигурања приликом регистрације.
Процена вредности је утврђена на основу анализе ове врсте трошкова из претходних година као и на основу увида у тржишне цене осигуравајућих кућа на коју је извршен обрачун пореза на премије осигурања од 5% сходно члану 5. Закона о порезу на премије неживотног осигурања (Службени гласник РС бр. 135/04)</t>
  </si>
  <si>
    <t>Набавка је неопходна ради осигурања возила услед крађе, уништења, несрећног случаја.
Процена вредности је утврђена на основу анализе ове врсте трошкова из претходних година као и на основу увида у тржишне цене осигуравајућих кућа на коју је извршен обрачун пореза на премије осигурања од 5% сходно члану 5. Закона о порезу на премије неживотног осигурања (Службени гласник РС бр. 135/04)</t>
  </si>
  <si>
    <t xml:space="preserve">Набавка се спроводи ради обављања редовних активности прописаних законом и предвиђених систематизацијом радних места Установе. Процена количина је извршена на основу анализе потрошње претходне три године.
Процена вредности је утврђена на основу процене потребне количине материјала и анализе цена из уговора из претходнe године, као и увидом у актуелне цене различитих понуђача преко интернета и малопродајних објеката.
</t>
  </si>
  <si>
    <t xml:space="preserve">фебруар
</t>
  </si>
  <si>
    <t xml:space="preserve">Фебруар
</t>
  </si>
  <si>
    <r>
      <rPr>
        <b/>
        <sz val="11"/>
        <rFont val="Times New Roman"/>
        <family val="1"/>
      </rPr>
      <t>426413</t>
    </r>
    <r>
      <rPr>
        <sz val="11"/>
        <rFont val="Times New Roman"/>
        <family val="1"/>
      </rPr>
      <t xml:space="preserve">
Мазива</t>
    </r>
  </si>
  <si>
    <r>
      <rPr>
        <b/>
        <sz val="11"/>
        <rFont val="Times New Roman"/>
        <family val="1"/>
      </rPr>
      <t>426491</t>
    </r>
    <r>
      <rPr>
        <sz val="11"/>
        <rFont val="Times New Roman"/>
        <family val="1"/>
      </rPr>
      <t xml:space="preserve">
Остали
мат.за
служб.
Возило</t>
    </r>
  </si>
  <si>
    <r>
      <rPr>
        <b/>
        <sz val="12"/>
        <rFont val="Times New Roman"/>
        <family val="1"/>
      </rPr>
      <t>426621</t>
    </r>
    <r>
      <rPr>
        <sz val="12"/>
        <rFont val="Times New Roman"/>
        <family val="1"/>
      </rPr>
      <t xml:space="preserve">
матер. за културу</t>
    </r>
  </si>
  <si>
    <r>
      <rPr>
        <b/>
        <sz val="12"/>
        <rFont val="Times New Roman"/>
        <family val="1"/>
      </rPr>
      <t>426811</t>
    </r>
    <r>
      <rPr>
        <sz val="12"/>
        <rFont val="Times New Roman"/>
        <family val="1"/>
      </rPr>
      <t xml:space="preserve">
матер. за чишћење
</t>
    </r>
  </si>
  <si>
    <t>Неопходан алат и инвентар за редовно пословање Установе; 
Процена вредности извршена је на основу цена на тржишту.</t>
  </si>
  <si>
    <r>
      <rPr>
        <b/>
        <sz val="12"/>
        <rFont val="Times New Roman"/>
        <family val="1"/>
      </rPr>
      <t>426913</t>
    </r>
    <r>
      <rPr>
        <sz val="12"/>
        <rFont val="Times New Roman"/>
        <family val="1"/>
      </rPr>
      <t xml:space="preserve">
Алат и
инвентар</t>
    </r>
  </si>
  <si>
    <r>
      <t xml:space="preserve">423291
</t>
    </r>
    <r>
      <rPr>
        <sz val="12"/>
        <rFont val="Times New Roman"/>
        <family val="1"/>
      </rPr>
      <t>Услуге
одрж.
сајта</t>
    </r>
  </si>
  <si>
    <r>
      <t xml:space="preserve">423321
</t>
    </r>
    <r>
      <rPr>
        <sz val="12"/>
        <rFont val="Times New Roman"/>
        <family val="1"/>
      </rPr>
      <t>Услуге
образ.и усавр.
Запосл.</t>
    </r>
  </si>
  <si>
    <r>
      <rPr>
        <b/>
        <sz val="12"/>
        <rFont val="Times New Roman"/>
        <family val="1"/>
      </rPr>
      <t xml:space="preserve">423419
</t>
    </r>
    <r>
      <rPr>
        <sz val="12"/>
        <rFont val="Times New Roman"/>
        <family val="1"/>
      </rPr>
      <t>остале
услуге штамп.</t>
    </r>
  </si>
  <si>
    <t>Фебруар
децембар</t>
  </si>
  <si>
    <t xml:space="preserve">март
</t>
  </si>
  <si>
    <t>Неопходни материјал за службено возило за функционисање Установе;
Процена вредности извршена је на основу цена на тржишту.</t>
  </si>
  <si>
    <r>
      <rPr>
        <b/>
        <sz val="12"/>
        <rFont val="Times New Roman"/>
        <family val="1"/>
      </rPr>
      <t>426821</t>
    </r>
    <r>
      <rPr>
        <sz val="12"/>
        <rFont val="Times New Roman"/>
        <family val="1"/>
      </rPr>
      <t xml:space="preserve">
храна</t>
    </r>
  </si>
  <si>
    <r>
      <t xml:space="preserve">423911
</t>
    </r>
    <r>
      <rPr>
        <sz val="12"/>
        <rFont val="Times New Roman"/>
        <family val="1"/>
      </rPr>
      <t>Остале 
опште
услуге</t>
    </r>
    <r>
      <rPr>
        <b/>
        <sz val="12"/>
        <rFont val="Times New Roman"/>
        <family val="1"/>
      </rPr>
      <t xml:space="preserve">
</t>
    </r>
  </si>
  <si>
    <r>
      <t xml:space="preserve">424221 </t>
    </r>
    <r>
      <rPr>
        <sz val="12"/>
        <rFont val="Times New Roman"/>
        <family val="1"/>
      </rPr>
      <t>Специјал. услуге</t>
    </r>
  </si>
  <si>
    <t xml:space="preserve">СТАЛНИ ТРОШКОВИ
</t>
  </si>
  <si>
    <t>ДОБРА -
МАТЕРИЈАЛ</t>
  </si>
  <si>
    <t xml:space="preserve">Набавка је неопходна ради осигурања посетилаца програма које организује Установа.
Процена вредности је утврђена на основу увида у тржишне цене осигуравајућих кућа без урачунатог пореза на премије сходно члану 6.Закона о порезу на премије неживотног осигурања (Службени гласник РС бр. 135/04) </t>
  </si>
  <si>
    <r>
      <t xml:space="preserve">Каско осигурање службеног возила 
</t>
    </r>
    <r>
      <rPr>
        <i/>
        <sz val="12"/>
        <rFont val="Times New Roman"/>
        <family val="1"/>
      </rPr>
      <t>Програмска класификација 1201-0001 - Функционисање Установе</t>
    </r>
  </si>
  <si>
    <t xml:space="preserve">Набавка се спроводи ради обављања редовних активности прописаних законом и предвиђених систематизацијом радних места Установе. Процена количина је извршена на основу анализе потрошње претходних година.
Процена вредности је утврђена на основу анализе цена из уговора из претходнe године, као и увидом у актуелне цене различитих понуђача.
</t>
  </si>
  <si>
    <t>Неопходни материјал за службено возило за реализацију програма Установе;
 Процена вредности извршена је на основу анализе цена на тржишту.</t>
  </si>
  <si>
    <r>
      <t xml:space="preserve">Мазива за службено возило Опел астра 
</t>
    </r>
    <r>
      <rPr>
        <i/>
        <sz val="11"/>
        <rFont val="Times New Roman"/>
        <family val="1"/>
      </rPr>
      <t xml:space="preserve"> Програмска класификација 1201-0001 Функционисање Установе</t>
    </r>
    <r>
      <rPr>
        <sz val="11"/>
        <rFont val="Times New Roman"/>
        <family val="1"/>
      </rPr>
      <t xml:space="preserve">
ОРН: 09100000</t>
    </r>
  </si>
  <si>
    <t>Неопходни материјал за реализацију едукативне делатности Установе и несметаног рада КУД"Бор"; 
Процена вредности извршена је на основу анализе цена на тржишту.</t>
  </si>
  <si>
    <r>
      <t xml:space="preserve">Услуге одржавања сајта Установе
</t>
    </r>
    <r>
      <rPr>
        <i/>
        <sz val="12"/>
        <rFont val="Times New Roman"/>
        <family val="1"/>
      </rPr>
      <t>Програмска класификација 1201-0001 - Функционисање Установе</t>
    </r>
    <r>
      <rPr>
        <sz val="12"/>
        <rFont val="Times New Roman"/>
        <family val="1"/>
      </rPr>
      <t xml:space="preserve">
ОРН: 50312000</t>
    </r>
  </si>
  <si>
    <t>Ради унапређења рада Установе у свим сегментима неопходно је усавршавање запослених, присуство семинарима, конференцијама, Фестивалима, такмичењеима, позоришним представама, концертима и др.у организацији Министарстава, Савеза аматера Србије и других организација.
Процена вредности извршена је на основу контаката са организаторима семинара и такмичења из разних области.</t>
  </si>
  <si>
    <r>
      <t xml:space="preserve">Репрезентација: Календари, хемијске оловке и упаљачи за наредну годину
</t>
    </r>
    <r>
      <rPr>
        <i/>
        <sz val="12"/>
        <rFont val="Times New Roman"/>
        <family val="1"/>
      </rPr>
      <t>Програмска класификација 1201-0001 Функционисање Установе</t>
    </r>
  </si>
  <si>
    <t>Набавка је неопходна ради маркетинг стратегије Установе.
Процена вредности извршена је на основу анализе цена на тржишту као и анализе ове врсте трошкова у претходним годинама.</t>
  </si>
  <si>
    <t xml:space="preserve">Неопходне услуге за функционисање Установе и реализацију програмских садржаја и административних послова.
 Процена вредности извршена је на основу цена услуга на тржишту.
</t>
  </si>
  <si>
    <r>
      <t xml:space="preserve">Поправке и одржавање рачунарске опреме и снабдевање Установе са кертриџима
</t>
    </r>
    <r>
      <rPr>
        <i/>
        <sz val="12"/>
        <rFont val="Times New Roman"/>
        <family val="1"/>
      </rPr>
      <t>Програмска класификација 1201-0001 Функционисање Установе</t>
    </r>
    <r>
      <rPr>
        <sz val="12"/>
        <rFont val="Times New Roman"/>
        <family val="1"/>
      </rPr>
      <t xml:space="preserve">
ОРН: 50312000</t>
    </r>
  </si>
  <si>
    <r>
      <t xml:space="preserve">01
</t>
    </r>
    <r>
      <rPr>
        <sz val="12"/>
        <rFont val="Times New Roman"/>
        <family val="1"/>
      </rPr>
      <t>буџет</t>
    </r>
  </si>
  <si>
    <r>
      <rPr>
        <b/>
        <sz val="12"/>
        <rFont val="Times New Roman"/>
        <family val="1"/>
      </rPr>
      <t>ЈНМВ</t>
    </r>
    <r>
      <rPr>
        <sz val="12"/>
        <rFont val="Times New Roman"/>
        <family val="1"/>
      </rPr>
      <t xml:space="preserve">
8
</t>
    </r>
  </si>
  <si>
    <t>www.centarzakulturu.org.rs ; e-mail: centarzakulturu@open.telekom.rs</t>
  </si>
  <si>
    <t>Ради нормалног функционисања сајта www. centarzakulturubor.org.rs као и сходно члану 8.став3. Закона о буџетском систему("Сл.гласник РС"54/2009, 73/2010, 101/2010, 101/2011, 93/2012, 62/2013, 63/2013, 108/2013) и члана 57.став1 Закона о јавним набавкама ("Сл.гласник РС" бр. 124/2012), као и за редовно рекламирање и обавештавање о програма и активностима Установе.
Процењена вредност је утврђена на основу анализе Уговора из претходних година и на основу понуде  агенције која је и израдила сајт Установе и која га технички одржава и која има ексклузивно право.</t>
  </si>
  <si>
    <r>
      <t xml:space="preserve">Осигурање возила и приколице приликом 
регистрације
</t>
    </r>
    <r>
      <rPr>
        <i/>
        <sz val="12"/>
        <rFont val="Times New Roman"/>
        <family val="1"/>
      </rPr>
      <t>Програмска класификација 1201-0001 - Функционисање Установе</t>
    </r>
  </si>
  <si>
    <t>Члан.39
став 6.
Закона о 
јавним
набавкама</t>
  </si>
  <si>
    <r>
      <rPr>
        <b/>
        <sz val="12"/>
        <rFont val="Times New Roman"/>
        <family val="1"/>
      </rPr>
      <t>423711</t>
    </r>
    <r>
      <rPr>
        <sz val="12"/>
        <rFont val="Times New Roman"/>
        <family val="1"/>
      </rPr>
      <t xml:space="preserve">
Репрезентација</t>
    </r>
  </si>
  <si>
    <t>Награде за  манифестације које организује Установа.
Процена вредности извршена је на основу анализе цена на тржишту и на основу анализе ове врсте трошкова из претходних година.</t>
  </si>
  <si>
    <r>
      <t xml:space="preserve">Поправке и одржавање 
објекта - Зграде 
биоскопа "Звезда" - 
Радови на крову
</t>
    </r>
    <r>
      <rPr>
        <i/>
        <sz val="12"/>
        <rFont val="Times New Roman"/>
        <family val="1"/>
      </rPr>
      <t>Програмска класификација 1201-0001 Функционисање Установе</t>
    </r>
  </si>
  <si>
    <r>
      <t xml:space="preserve">Oдржавање противпожарних апарата и сигурносних камера
</t>
    </r>
    <r>
      <rPr>
        <i/>
        <sz val="12"/>
        <rFont val="Times New Roman"/>
        <family val="1"/>
      </rPr>
      <t>Програмска класификација 1201-0001 Функционисање Установе</t>
    </r>
    <r>
      <rPr>
        <sz val="12"/>
        <rFont val="Times New Roman"/>
        <family val="1"/>
      </rPr>
      <t xml:space="preserve">
ОРН: 50531000</t>
    </r>
  </si>
  <si>
    <r>
      <rPr>
        <b/>
        <sz val="12"/>
        <rFont val="Times New Roman"/>
        <family val="1"/>
      </rPr>
      <t>512211</t>
    </r>
    <r>
      <rPr>
        <sz val="12"/>
        <rFont val="Times New Roman"/>
        <family val="1"/>
      </rPr>
      <t xml:space="preserve">
Намештај</t>
    </r>
  </si>
  <si>
    <r>
      <rPr>
        <b/>
        <sz val="11"/>
        <rFont val="Times New Roman"/>
        <family val="1"/>
      </rPr>
      <t>01</t>
    </r>
    <r>
      <rPr>
        <sz val="11"/>
        <rFont val="Times New Roman"/>
        <family val="1"/>
      </rPr>
      <t xml:space="preserve">
буџет</t>
    </r>
  </si>
  <si>
    <r>
      <rPr>
        <b/>
        <sz val="12"/>
        <rFont val="Times New Roman"/>
        <family val="1"/>
      </rPr>
      <t>421521</t>
    </r>
    <r>
      <rPr>
        <sz val="12"/>
        <rFont val="Times New Roman"/>
        <family val="1"/>
      </rPr>
      <t xml:space="preserve">
осиг.
Запосл.</t>
    </r>
  </si>
  <si>
    <r>
      <rPr>
        <b/>
        <sz val="12"/>
        <rFont val="Times New Roman"/>
        <family val="1"/>
      </rPr>
      <t>421522</t>
    </r>
    <r>
      <rPr>
        <sz val="12"/>
        <rFont val="Times New Roman"/>
        <family val="1"/>
      </rPr>
      <t xml:space="preserve">
осиг.
Запосл.</t>
    </r>
  </si>
  <si>
    <r>
      <rPr>
        <sz val="11"/>
        <rFont val="Times New Roman"/>
        <family val="1"/>
      </rPr>
      <t>фебруар</t>
    </r>
    <r>
      <rPr>
        <sz val="11"/>
        <color indexed="53"/>
        <rFont val="Times New Roman"/>
        <family val="1"/>
      </rPr>
      <t xml:space="preserve">
</t>
    </r>
  </si>
  <si>
    <r>
      <t xml:space="preserve">Остали материјали  за службено возило Опел астра </t>
    </r>
    <r>
      <rPr>
        <i/>
        <sz val="11"/>
        <rFont val="Times New Roman"/>
        <family val="1"/>
      </rPr>
      <t>Програмска класификација 1201-0001 Функционисање Установе</t>
    </r>
    <r>
      <rPr>
        <sz val="11"/>
        <rFont val="Times New Roman"/>
        <family val="1"/>
      </rPr>
      <t xml:space="preserve">
ОРН: 09100000</t>
    </r>
  </si>
  <si>
    <t xml:space="preserve">Неопходно одржавања рачунарске опреме и програма за књиговодство, учитавање података за регистар запослених у складу са чланом 8.став3. Закона о буџетском систему("Сл.гласник РС"54/2009, 73/2010, 101/2010, 101/2011, 93/2012, 62/2013, 63/2013, 108/2013)  57а Закона о буџетском систему ("Сл.гласник РС", бр. 54/2009, 73/2010, 101/2010, 101/2011, 93/2012, 62/2013, 63/2013и 108/2013) и учитавање података за елетронску пореску пријаву сходно члану 41. Закона о изменама и допунама Закона о пореском поступку и пореској администрацији („Службени гласник РС”, бр. 80/02, 84/02-исправка, 23/03-исправка, 70/03, 55/04, 61/05, 85/05-др. закон, 62/06-др. закон, 61/07, 20/09, 72/09-др. закон, 53/10, 101/11, 2/12-исправка, 93/12 и 47/13).
Процена вредности извршена је на основу анализе Уговора из претходне године и на основу понуде доо који је израдио књиговодствени програм на који има ексклузивно право 
</t>
  </si>
  <si>
    <r>
      <t xml:space="preserve">Уговор са Агенцијом за одржавање хигијене у пословном простору у згради Музичке школе и биоскопу "Звезда". Преузете обавезе 19.900,00 динара са ПДВ
</t>
    </r>
    <r>
      <rPr>
        <i/>
        <sz val="12"/>
        <rFont val="Times New Roman"/>
        <family val="1"/>
      </rPr>
      <t>Програмска класификација 1201-0001 - Функционисање Установе</t>
    </r>
  </si>
  <si>
    <r>
      <rPr>
        <b/>
        <sz val="12"/>
        <rFont val="Times New Roman"/>
        <family val="1"/>
      </rPr>
      <t>423441-</t>
    </r>
    <r>
      <rPr>
        <sz val="12"/>
        <rFont val="Times New Roman"/>
        <family val="1"/>
      </rPr>
      <t>медијске услуге радија и телевизије</t>
    </r>
  </si>
  <si>
    <r>
      <t xml:space="preserve">Уговор са израду костима за позоришне представе драмског студиа Установе
</t>
    </r>
    <r>
      <rPr>
        <i/>
        <sz val="12"/>
        <rFont val="Times New Roman"/>
        <family val="1"/>
      </rPr>
      <t>Програмска класификација 1201-0002Јачање културне продукције и уметничког стваралаштва</t>
    </r>
  </si>
  <si>
    <r>
      <t xml:space="preserve">Уговор са израду сценографије  за програме Установе 
</t>
    </r>
    <r>
      <rPr>
        <i/>
        <sz val="12"/>
        <rFont val="Times New Roman"/>
        <family val="1"/>
      </rPr>
      <t>Програмска класификација 1201-0002  Јачање културне продукције и уметничког стваралаштва</t>
    </r>
  </si>
  <si>
    <t>За реализацију програмских активности Установе које су предвиђене Планом и програмом рада број 164-I/2016 од 20.07.2016.године. 
 Процена вредности извршена је на основу анализе цена услуга на тржишту.</t>
  </si>
  <si>
    <r>
      <t xml:space="preserve">Израда ношњи и опанака за школу фолклора
</t>
    </r>
    <r>
      <rPr>
        <i/>
        <sz val="12"/>
        <rFont val="Times New Roman"/>
        <family val="1"/>
      </rPr>
      <t>Програмска класификација 1201-0002 - Јачање културне продукције и уметничког стваралаштва</t>
    </r>
  </si>
  <si>
    <r>
      <t xml:space="preserve">Услуге културе
</t>
    </r>
    <r>
      <rPr>
        <i/>
        <sz val="12"/>
        <rFont val="Times New Roman"/>
        <family val="1"/>
      </rPr>
      <t xml:space="preserve">Програмска класификација 1201-0001 Функционисање Установе
</t>
    </r>
  </si>
  <si>
    <t>март</t>
  </si>
  <si>
    <t>За несметани рад Установе које су предвиђене Планом и програмом рада број 164-I/2016 од 20.07.2016.године, а обзиром да Установа нема систематизовано радно место које је неопходно за реализацију наведене активности.
 Процена вредности извршена је на основу анализе цена услуга на тржишту.</t>
  </si>
  <si>
    <r>
      <t xml:space="preserve">Уговор за едукацију полазника градског хора
</t>
    </r>
    <r>
      <rPr>
        <i/>
        <sz val="12"/>
        <rFont val="Times New Roman"/>
        <family val="1"/>
      </rPr>
      <t>Програмска класификација 1201-0002 Јачање културне продукције и уметничког стваралаштва</t>
    </r>
  </si>
  <si>
    <r>
      <t xml:space="preserve">Уговор за радионицу етно певања 
</t>
    </r>
    <r>
      <rPr>
        <i/>
        <sz val="12"/>
        <rFont val="Times New Roman"/>
        <family val="1"/>
      </rPr>
      <t>Програмска класификација 1201-0002  Јачање културне продукције и уметничког стваралаштва</t>
    </r>
  </si>
  <si>
    <r>
      <t xml:space="preserve">Материјал за хигијену </t>
    </r>
    <r>
      <rPr>
        <i/>
        <sz val="12"/>
        <rFont val="Times New Roman"/>
        <family val="1"/>
      </rPr>
      <t>Програмска класификација 1201-0001 - Функционисање Установе</t>
    </r>
    <r>
      <rPr>
        <sz val="12"/>
        <rFont val="Times New Roman"/>
        <family val="1"/>
      </rPr>
      <t xml:space="preserve">
ОРН: 24000000</t>
    </r>
  </si>
  <si>
    <r>
      <t xml:space="preserve">Материјал за посебне намене
</t>
    </r>
    <r>
      <rPr>
        <i/>
        <sz val="12"/>
        <rFont val="Times New Roman"/>
        <family val="1"/>
      </rPr>
      <t>Програмска класификација 1201-0001 - Функционисање Установе</t>
    </r>
    <r>
      <rPr>
        <sz val="12"/>
        <rFont val="Times New Roman"/>
        <family val="1"/>
      </rPr>
      <t xml:space="preserve">
ОРН: 31000000</t>
    </r>
  </si>
  <si>
    <r>
      <rPr>
        <b/>
        <sz val="12"/>
        <rFont val="Times New Roman"/>
        <family val="1"/>
      </rPr>
      <t>425114</t>
    </r>
    <r>
      <rPr>
        <sz val="12"/>
        <rFont val="Times New Roman"/>
        <family val="1"/>
      </rPr>
      <t xml:space="preserve">
Радови на крову</t>
    </r>
  </si>
  <si>
    <r>
      <t xml:space="preserve">Канцeларијски материјал:
</t>
    </r>
    <r>
      <rPr>
        <i/>
        <sz val="11"/>
        <rFont val="Times New Roman"/>
        <family val="1"/>
      </rPr>
      <t xml:space="preserve">Програмска класификација 1201-0001 - Функционисање Установe </t>
    </r>
    <r>
      <rPr>
        <sz val="11"/>
        <rFont val="Times New Roman"/>
        <family val="1"/>
      </rPr>
      <t>ОРН: 30192000</t>
    </r>
  </si>
  <si>
    <r>
      <rPr>
        <b/>
        <sz val="12"/>
        <rFont val="Times New Roman"/>
        <family val="1"/>
      </rPr>
      <t>04</t>
    </r>
    <r>
      <rPr>
        <sz val="12"/>
        <rFont val="Times New Roman"/>
        <family val="1"/>
      </rPr>
      <t xml:space="preserve">
сопствени приходи
</t>
    </r>
  </si>
  <si>
    <t xml:space="preserve">04
сопствени приходи
</t>
  </si>
  <si>
    <r>
      <t xml:space="preserve">Концерти  поп, рок, џез, блуз,world music, етно, народне, староградске, трубачи и остале  врсте музике ради задовољења културних потреба грађана: 328.000,00 са ПДВ, 
</t>
    </r>
    <r>
      <rPr>
        <i/>
        <sz val="12"/>
        <rFont val="Times New Roman"/>
        <family val="1"/>
      </rPr>
      <t>Програмска класификација 1201-0002 Јачање културне продукције и уметничког сваралаштва</t>
    </r>
    <r>
      <rPr>
        <sz val="12"/>
        <rFont val="Times New Roman"/>
        <family val="1"/>
      </rPr>
      <t xml:space="preserve">
ОРН: 92312100</t>
    </r>
  </si>
  <si>
    <t>Набавка се спроводи ради реализације гостујућих програмских садржаја утврђених Планом и програмом рада Установе број 164-I/2016 od 20.07.2016.године, а у складу са чланом 8.тачка 6 и тачка 11. Закона о култури ("Сл.гласник РС" 72/2009)  одобрени Одлуком о буџету општине Бор за 2016. годину број 400-225/2016-I ("Сл.лист општине Бор" бр. 22/2016) и Одлуке о измени и допуни Одлуке о буџету општине Бор за 2017. годину, број 400-109/2017-I.
Процењена вредност је утврђена на основу кретања цена на тржишту и увидом у цене коштања концерата путем званичних интернет страница менаџерских кућа и агенција из Србије.</t>
  </si>
  <si>
    <t>Набавка се спроводи ради несметаног рада Установе на основу Одлуке о измени и допуни Одлуке о буџету општине Бор за 2017. годину, број 400-109/2017-I.
Процена вредности извршена је на основу цена услуга на тржишту.</t>
  </si>
  <si>
    <t xml:space="preserve">октобар
</t>
  </si>
  <si>
    <t>октобар
децембар</t>
  </si>
  <si>
    <r>
      <rPr>
        <b/>
        <sz val="12"/>
        <rFont val="Times New Roman"/>
        <family val="1"/>
      </rPr>
      <t>07</t>
    </r>
    <r>
      <rPr>
        <sz val="12"/>
        <rFont val="Times New Roman"/>
        <family val="1"/>
      </rPr>
      <t xml:space="preserve">
трансфери од дугог нивоа власти</t>
    </r>
  </si>
  <si>
    <r>
      <t xml:space="preserve">423599 </t>
    </r>
    <r>
      <rPr>
        <sz val="12"/>
        <rFont val="Times New Roman"/>
        <family val="1"/>
      </rPr>
      <t>Остале стручне услуге</t>
    </r>
  </si>
  <si>
    <r>
      <t xml:space="preserve">      </t>
    </r>
    <r>
      <rPr>
        <b/>
        <sz val="12"/>
        <rFont val="Times New Roman"/>
        <family val="1"/>
      </rPr>
      <t>01</t>
    </r>
    <r>
      <rPr>
        <sz val="12"/>
        <rFont val="Times New Roman"/>
        <family val="1"/>
      </rPr>
      <t xml:space="preserve">
    буџет</t>
    </r>
  </si>
  <si>
    <t xml:space="preserve">  ЈНМВ
     8
</t>
  </si>
  <si>
    <t xml:space="preserve">  Новембар</t>
  </si>
  <si>
    <t xml:space="preserve">   Новембар</t>
  </si>
  <si>
    <r>
      <rPr>
        <b/>
        <sz val="12"/>
        <rFont val="Times New Roman"/>
        <family val="1"/>
      </rPr>
      <t>423712</t>
    </r>
    <r>
      <rPr>
        <sz val="12"/>
        <rFont val="Times New Roman"/>
        <family val="1"/>
      </rPr>
      <t xml:space="preserve">
Поклони</t>
    </r>
  </si>
  <si>
    <t xml:space="preserve">Децембар
</t>
  </si>
  <si>
    <t xml:space="preserve">ЈНМВ
</t>
  </si>
  <si>
    <r>
      <t>424221</t>
    </r>
    <r>
      <rPr>
        <sz val="12"/>
        <rFont val="Times New Roman"/>
        <family val="1"/>
      </rPr>
      <t xml:space="preserve"> Услуге културе</t>
    </r>
  </si>
  <si>
    <r>
      <t xml:space="preserve">424221 </t>
    </r>
    <r>
      <rPr>
        <sz val="12"/>
        <rFont val="Times New Roman"/>
        <family val="1"/>
      </rPr>
      <t>Услуге културе</t>
    </r>
  </si>
  <si>
    <r>
      <rPr>
        <b/>
        <sz val="12"/>
        <rFont val="Times New Roman"/>
        <family val="1"/>
      </rPr>
      <t xml:space="preserve">Партија 03. </t>
    </r>
    <r>
      <rPr>
        <sz val="12"/>
        <rFont val="Times New Roman"/>
        <family val="1"/>
      </rPr>
      <t xml:space="preserve">Фестивал Влашке изворне песме (сендвичи за учеснике): 40.000,00 са ПДВ
</t>
    </r>
    <r>
      <rPr>
        <b/>
        <sz val="12"/>
        <rFont val="Times New Roman"/>
        <family val="1"/>
      </rPr>
      <t xml:space="preserve">Партија 04. </t>
    </r>
    <r>
      <rPr>
        <sz val="12"/>
        <rFont val="Times New Roman"/>
        <family val="1"/>
      </rPr>
      <t>Дан матерњег језика (слане и слатке грицкалице и др): 20.000,00 са ПДВ</t>
    </r>
    <r>
      <rPr>
        <b/>
        <sz val="12"/>
        <rFont val="Times New Roman"/>
        <family val="1"/>
      </rPr>
      <t xml:space="preserve">
Партија 05.</t>
    </r>
    <r>
      <rPr>
        <sz val="12"/>
        <rFont val="Times New Roman"/>
        <family val="1"/>
      </rPr>
      <t xml:space="preserve"> Гостујуће позоришне представе: слане и слатке грицкалице и др: 40.000,00 са ПДВ
Сендвичи: 30.000,00 са ПДВ                             </t>
    </r>
    <r>
      <rPr>
        <b/>
        <sz val="12"/>
        <rFont val="Times New Roman"/>
        <family val="1"/>
      </rPr>
      <t xml:space="preserve">Партија 06. </t>
    </r>
    <r>
      <rPr>
        <sz val="12"/>
        <rFont val="Times New Roman"/>
        <family val="1"/>
      </rPr>
      <t xml:space="preserve">Концерти: слане и слатке грицкалице и др. 32.600,00 са ПДВ-ом    Сендвичи: 20.000,00 са ПДВ-ом
</t>
    </r>
    <r>
      <rPr>
        <b/>
        <sz val="12"/>
        <rFont val="Times New Roman"/>
        <family val="1"/>
      </rPr>
      <t>Партија 07.</t>
    </r>
    <r>
      <rPr>
        <sz val="12"/>
        <rFont val="Times New Roman"/>
        <family val="1"/>
      </rPr>
      <t xml:space="preserve"> Активности КУД"Бор": сендвичи: 30.000,00 са ПДВ и грицкалице 20.000,00 са ПДВ
</t>
    </r>
  </si>
  <si>
    <t>Набавка се спроводи ради несметаног рада Установе на основу Одлуке о буџету општине Бор за 2018. годину, број 400-274/2017-I.
Процена вредности извршена је на основу цена услуга на тржишту.</t>
  </si>
  <si>
    <r>
      <t xml:space="preserve">Опрема за културу - бас бинови за звучнике и бубице-микрофони                     </t>
    </r>
    <r>
      <rPr>
        <i/>
        <sz val="12"/>
        <rFont val="Times New Roman"/>
        <family val="1"/>
      </rPr>
      <t>Програмска класификација 1201-0001 Функционисање установе</t>
    </r>
  </si>
  <si>
    <t>512631
Опрема за културу</t>
  </si>
  <si>
    <t>ЈНМВ</t>
  </si>
  <si>
    <r>
      <t xml:space="preserve">Осигурање према трећим лицима - посетиоцима културних дешавања у организацији Установе
</t>
    </r>
    <r>
      <rPr>
        <i/>
        <sz val="12"/>
        <rFont val="Times New Roman"/>
        <family val="1"/>
      </rPr>
      <t>Програмска класификација 1201-0002 - Јачање културне продукције и уметничког стваралаштва</t>
    </r>
  </si>
  <si>
    <r>
      <rPr>
        <b/>
        <sz val="11"/>
        <rFont val="Times New Roman"/>
        <family val="1"/>
      </rPr>
      <t>426111</t>
    </r>
    <r>
      <rPr>
        <sz val="11"/>
        <rFont val="Times New Roman"/>
        <family val="1"/>
      </rPr>
      <t xml:space="preserve">
канцелариј
ски
материјал</t>
    </r>
  </si>
  <si>
    <t>За реализацију програмских активности Установе које су предвиђене Планом и програмом рада број 157-I/2017 од 18.08.2017.године, а обзиром да Установа нема систематизовано радно место које је неопходно за реализацију наведене активности;
 Процена вредности извршена је на основу анализе цена услуга на тржишту.</t>
  </si>
  <si>
    <t xml:space="preserve">За реализацију програмских активности Установе које су предвиђене Планом и програмом рада број 157-I/2017 од 18.08.2017.године, а обзиром да Установа нема систематизовано радно место које је неопходно за реализацију наведене активности и сходно члану 8. тачка 6., чл.6. тачке 12,16 и 19. Закона о култури ("Сл.гл.РС" 72/2009). 
Процењена вредност утврђена је на основу анализи цена на тржишту за наведене услуге. </t>
  </si>
  <si>
    <t>За несметани рад Установе које су предвиђене Планом и програмом рада број 157-I/2017од 18.08.2017.године.
 Процена вредности извршена је на основу анализе цена услуга на тржишту.</t>
  </si>
  <si>
    <t>За несметан рад КУД"Бор" предвиђено Планом и програмом рада број 157-I/2017 од 18.08.2017.године. 
Процена вредности извршена је на основу анализе цена услуга на тржишту.</t>
  </si>
  <si>
    <r>
      <t xml:space="preserve">Путни трошкови за учеснике - извођаче Фестивала влашке изворне песме 50.000,00 уз обрачун од 1.1904762 са нормираним трошковима од 20% ;  </t>
    </r>
    <r>
      <rPr>
        <i/>
        <sz val="12"/>
        <rFont val="Times New Roman"/>
        <family val="1"/>
      </rPr>
      <t>Програмска класификација 1201-0002 - Јачање културне продукције и уметничког стваралаштва</t>
    </r>
  </si>
  <si>
    <r>
      <rPr>
        <b/>
        <sz val="11"/>
        <rFont val="Times New Roman"/>
        <family val="1"/>
      </rPr>
      <t>421414</t>
    </r>
    <r>
      <rPr>
        <sz val="12"/>
        <rFont val="Times New Roman"/>
        <family val="1"/>
      </rPr>
      <t xml:space="preserve">
Услуге мобилног телефона</t>
    </r>
  </si>
  <si>
    <t>јул
децембар</t>
  </si>
  <si>
    <r>
      <rPr>
        <b/>
        <sz val="11"/>
        <rFont val="Times New Roman"/>
        <family val="1"/>
      </rPr>
      <t>421511</t>
    </r>
    <r>
      <rPr>
        <sz val="12"/>
        <rFont val="Times New Roman"/>
        <family val="1"/>
      </rPr>
      <t xml:space="preserve">
Осиг.
Имовине</t>
    </r>
  </si>
  <si>
    <r>
      <rPr>
        <sz val="9"/>
        <rFont val="Times New Roman"/>
        <family val="1"/>
      </rPr>
      <t>пр.об.30.745,53
н.об.40.254,47</t>
    </r>
    <r>
      <rPr>
        <sz val="12"/>
        <rFont val="Times New Roman"/>
        <family val="1"/>
      </rPr>
      <t xml:space="preserve">
___________
</t>
    </r>
    <r>
      <rPr>
        <b/>
        <sz val="12"/>
        <rFont val="Times New Roman"/>
        <family val="1"/>
      </rPr>
      <t>71.000</t>
    </r>
  </si>
  <si>
    <r>
      <rPr>
        <sz val="12"/>
        <rFont val="Times New Roman"/>
        <family val="1"/>
      </rPr>
      <t xml:space="preserve">Осигурање запослених у случају несреће на раду
преузете обавезе - 20.475,00
обавеза новог осигурања од септембра 2018 - 7.525,00
</t>
    </r>
    <r>
      <rPr>
        <i/>
        <sz val="12"/>
        <rFont val="Times New Roman"/>
        <family val="1"/>
      </rPr>
      <t>Програмска класификација 1201-0001 - Функционисање Установе</t>
    </r>
    <r>
      <rPr>
        <sz val="12"/>
        <color indexed="10"/>
        <rFont val="Times New Roman"/>
        <family val="1"/>
      </rPr>
      <t xml:space="preserve">
</t>
    </r>
  </si>
  <si>
    <r>
      <rPr>
        <sz val="9"/>
        <rFont val="Times New Roman"/>
        <family val="1"/>
      </rPr>
      <t>пр.об.20.475,00
н.об.7.525,00</t>
    </r>
    <r>
      <rPr>
        <sz val="12"/>
        <rFont val="Times New Roman"/>
        <family val="1"/>
      </rPr>
      <t xml:space="preserve">
___________
</t>
    </r>
    <r>
      <rPr>
        <b/>
        <sz val="12"/>
        <rFont val="Times New Roman"/>
        <family val="1"/>
      </rPr>
      <t>28.000</t>
    </r>
  </si>
  <si>
    <r>
      <t xml:space="preserve">пр.об.20.790,00
н.об.7.210,00
___________
</t>
    </r>
    <r>
      <rPr>
        <b/>
        <sz val="9"/>
        <rFont val="Times New Roman"/>
        <family val="1"/>
      </rPr>
      <t>28.000</t>
    </r>
  </si>
  <si>
    <r>
      <t xml:space="preserve">Здравствено осигурање запослених 
преузете обавезе - 20.790,00
обавеза новог осигурања од септембра 2018 - 7.210,00
</t>
    </r>
    <r>
      <rPr>
        <i/>
        <sz val="12"/>
        <rFont val="Times New Roman"/>
        <family val="1"/>
      </rPr>
      <t>Програмска класификација 1201-0001 - Функционисање Установе</t>
    </r>
    <r>
      <rPr>
        <sz val="12"/>
        <rFont val="Times New Roman"/>
        <family val="1"/>
      </rPr>
      <t xml:space="preserve">
</t>
    </r>
  </si>
  <si>
    <t>септембар
септембар 2019.</t>
  </si>
  <si>
    <t xml:space="preserve">Набавка је неопходна ради континуираног осигурања запослених од несреће на раду.Уговор са преузетим обавезама траје до септембра 2018. године а нови Уговор ће бити закључен одмах након истека претходног на период од годину дана.
Процена вредности је утврђена на основу претходне вредности уговора као као и увида у тржишне цене осигуравајућих кућа, без урачунатог пореза на премије сходно члану 6.Закона о порезу на премије неживотног осигурања (Службени гласник РС бр. 135/04) </t>
  </si>
  <si>
    <t>Март</t>
  </si>
  <si>
    <t>март
децембар</t>
  </si>
  <si>
    <t>Септембар</t>
  </si>
  <si>
    <t>За несметану реализацију Фестивала Влашке изворне песме 2018.године предвиђено Планом и програмом рада број 157-I/2017 од 18.08.2017.године. 
Процена вредности извршена је на основу анализе цена услуга на тржишту.</t>
  </si>
  <si>
    <r>
      <rPr>
        <b/>
        <sz val="12"/>
        <rFont val="Times New Roman"/>
        <family val="1"/>
      </rPr>
      <t>01</t>
    </r>
    <r>
      <rPr>
        <sz val="12"/>
        <rFont val="Times New Roman"/>
        <family val="1"/>
      </rPr>
      <t xml:space="preserve">
буџет </t>
    </r>
    <r>
      <rPr>
        <sz val="12"/>
        <rFont val="Times New Roman"/>
        <family val="1"/>
      </rPr>
      <t xml:space="preserve">             </t>
    </r>
  </si>
  <si>
    <r>
      <t xml:space="preserve">Поправке и одржавање 
објекта - пословне просторије Установе - 
молерски радови
</t>
    </r>
    <r>
      <rPr>
        <i/>
        <sz val="12"/>
        <rFont val="Times New Roman"/>
        <family val="1"/>
      </rPr>
      <t>Програмска класификација 1201-0001 Функционисање Установе</t>
    </r>
  </si>
  <si>
    <t>април
децембар</t>
  </si>
  <si>
    <r>
      <t xml:space="preserve">Текуће поправке и одржавање 
објекта - пословне просторије Установе - 
</t>
    </r>
    <r>
      <rPr>
        <i/>
        <sz val="12"/>
        <rFont val="Times New Roman"/>
        <family val="1"/>
      </rPr>
      <t>Програмска класификација 1201-0001 Функционисање Установе</t>
    </r>
  </si>
  <si>
    <r>
      <rPr>
        <b/>
        <sz val="12"/>
        <rFont val="Times New Roman"/>
        <family val="1"/>
      </rPr>
      <t>425191</t>
    </r>
    <r>
      <rPr>
        <sz val="12"/>
        <rFont val="Times New Roman"/>
        <family val="1"/>
      </rPr>
      <t xml:space="preserve">
</t>
    </r>
    <r>
      <rPr>
        <sz val="10"/>
        <rFont val="Times New Roman"/>
        <family val="1"/>
      </rPr>
      <t>Текуће пор.и одрж. Осталих објеката</t>
    </r>
  </si>
  <si>
    <t>Набавка је неопходна ради обавезног годишњег сервиса службеног возила.
Процена вредности извршена је на основу цена услуга на тржишту.</t>
  </si>
  <si>
    <r>
      <rPr>
        <i/>
        <sz val="12"/>
        <rFont val="Times New Roman"/>
        <family val="1"/>
      </rPr>
      <t>Програмска класификација 1201-0001 Функционисање Установе</t>
    </r>
    <r>
      <rPr>
        <sz val="12"/>
        <rFont val="Times New Roman"/>
        <family val="1"/>
      </rPr>
      <t xml:space="preserve">
Попр. и одржавање опреме за култ. – озвучење и расвета и апарати у биоск.у и згради муз.школе на сцени и у сали и опреме за пуштање филмова 
ОРН: 50300000</t>
    </r>
  </si>
  <si>
    <r>
      <rPr>
        <b/>
        <sz val="12"/>
        <rFont val="Times New Roman"/>
        <family val="1"/>
      </rPr>
      <t>512212</t>
    </r>
    <r>
      <rPr>
        <sz val="12"/>
        <rFont val="Times New Roman"/>
        <family val="1"/>
      </rPr>
      <t xml:space="preserve">
</t>
    </r>
    <r>
      <rPr>
        <sz val="11"/>
        <rFont val="Times New Roman"/>
        <family val="1"/>
      </rPr>
      <t>Уградна опрема</t>
    </r>
  </si>
  <si>
    <r>
      <t xml:space="preserve">Уградна опрема - клима уређаји                   </t>
    </r>
    <r>
      <rPr>
        <i/>
        <sz val="12"/>
        <rFont val="Times New Roman"/>
        <family val="1"/>
      </rPr>
      <t>Програмска класификација 1201-0001 Функционисање установе</t>
    </r>
  </si>
  <si>
    <r>
      <t xml:space="preserve">Административна Опрема - рачунари
</t>
    </r>
    <r>
      <rPr>
        <i/>
        <sz val="12"/>
        <rFont val="Times New Roman"/>
        <family val="1"/>
      </rPr>
      <t>Програмска класификација 1201-0001 Функционисање Установе</t>
    </r>
    <r>
      <rPr>
        <sz val="12"/>
        <rFont val="Times New Roman"/>
        <family val="1"/>
      </rPr>
      <t xml:space="preserve">
ОРН: 30000000</t>
    </r>
  </si>
  <si>
    <r>
      <t xml:space="preserve">Административна Опрема - штампачи
</t>
    </r>
    <r>
      <rPr>
        <i/>
        <sz val="12"/>
        <rFont val="Times New Roman"/>
        <family val="1"/>
      </rPr>
      <t>Програмска класификација 1201-0001 Функционисање Установе</t>
    </r>
    <r>
      <rPr>
        <sz val="12"/>
        <rFont val="Times New Roman"/>
        <family val="1"/>
      </rPr>
      <t xml:space="preserve">
ОРН: 30000000</t>
    </r>
  </si>
  <si>
    <r>
      <rPr>
        <b/>
        <sz val="12"/>
        <rFont val="Times New Roman"/>
        <family val="1"/>
      </rPr>
      <t>512222</t>
    </r>
    <r>
      <rPr>
        <sz val="12"/>
        <rFont val="Times New Roman"/>
        <family val="1"/>
      </rPr>
      <t xml:space="preserve">-
</t>
    </r>
    <r>
      <rPr>
        <sz val="11"/>
        <rFont val="Times New Roman"/>
        <family val="1"/>
      </rPr>
      <t>Штампачи</t>
    </r>
  </si>
  <si>
    <r>
      <rPr>
        <b/>
        <sz val="12"/>
        <rFont val="Times New Roman"/>
        <family val="1"/>
      </rPr>
      <t>512631</t>
    </r>
    <r>
      <rPr>
        <sz val="12"/>
        <rFont val="Times New Roman"/>
        <family val="1"/>
      </rPr>
      <t>-
Опрема за културу</t>
    </r>
  </si>
  <si>
    <t>Ради несметаног функционисања у Установе;
 Процена вредности извршена је на основу цена услуга на тржишту.</t>
  </si>
  <si>
    <r>
      <t xml:space="preserve">Награде:
</t>
    </r>
    <r>
      <rPr>
        <i/>
        <sz val="12"/>
        <rFont val="Times New Roman"/>
        <family val="1"/>
      </rPr>
      <t>Програмска класификација 1201-0002 - Јачање културне продукције и уметничког стваралаштва</t>
    </r>
    <r>
      <rPr>
        <sz val="12"/>
        <rFont val="Times New Roman"/>
        <family val="1"/>
      </rPr>
      <t xml:space="preserve">
Награде за Фестивал Влашке песме (првих три места у две категорије) - новчане награде 102.400,00 бруто- нето - 86.016 обрачун са нето на бруто извршен уз примену коефицијента  1,1904762 и нормираних трошкова од 20%
</t>
    </r>
  </si>
  <si>
    <r>
      <t xml:space="preserve">Остале специјализоване услуге - Професионално снимање представа Драмског студија Установе </t>
    </r>
    <r>
      <rPr>
        <i/>
        <sz val="12"/>
        <rFont val="Times New Roman"/>
        <family val="1"/>
      </rPr>
      <t>Програмска класификација 1201-0002-Јачање културне продукције и уметничког стваралаштва</t>
    </r>
  </si>
  <si>
    <r>
      <t xml:space="preserve">424351
</t>
    </r>
    <r>
      <rPr>
        <sz val="12"/>
        <rFont val="Times New Roman"/>
        <family val="1"/>
      </rPr>
      <t>Медицинске услуге</t>
    </r>
  </si>
  <si>
    <t>август
децембар</t>
  </si>
  <si>
    <r>
      <t xml:space="preserve">04
</t>
    </r>
    <r>
      <rPr>
        <sz val="12"/>
        <rFont val="Times New Roman"/>
        <family val="1"/>
      </rPr>
      <t>сопствени приходи</t>
    </r>
    <r>
      <rPr>
        <b/>
        <sz val="12"/>
        <rFont val="Times New Roman"/>
        <family val="1"/>
      </rPr>
      <t xml:space="preserve">
</t>
    </r>
  </si>
  <si>
    <t>Неопходни материјал за реализацију едукативне делатности Установе и несметаног рада Драмског студиа Установе 
Процена вредности извршена је на основу анализе цена на тржишту.</t>
  </si>
  <si>
    <r>
      <rPr>
        <b/>
        <sz val="12"/>
        <rFont val="Times New Roman"/>
        <family val="1"/>
      </rPr>
      <t>425117</t>
    </r>
    <r>
      <rPr>
        <sz val="12"/>
        <rFont val="Times New Roman"/>
        <family val="1"/>
      </rPr>
      <t xml:space="preserve">
Електричне инсталације</t>
    </r>
  </si>
  <si>
    <r>
      <t xml:space="preserve">Поправке и одржавање 
објекта - зграда биоскопа Звезда - радови на електо инсталацијама
</t>
    </r>
    <r>
      <rPr>
        <i/>
        <sz val="12"/>
        <rFont val="Times New Roman"/>
        <family val="1"/>
      </rPr>
      <t>Програмска класификација 1201-0001 Функционисање Установе</t>
    </r>
  </si>
  <si>
    <r>
      <t xml:space="preserve">Новогодишњи ватромет за </t>
    </r>
    <r>
      <rPr>
        <i/>
        <sz val="12"/>
        <rFont val="Times New Roman"/>
        <family val="1"/>
      </rPr>
      <t>Програмску класификацију1201-0002 - Јачање културбе продукције и уметничког стваралаштва: 65</t>
    </r>
    <r>
      <rPr>
        <sz val="12"/>
        <rFont val="Times New Roman"/>
        <family val="1"/>
      </rPr>
      <t>0.000,00 са ПДВ-ом</t>
    </r>
  </si>
  <si>
    <r>
      <t xml:space="preserve">Набавка се спроводи ради реализације новогодишњег ватромета за дочек Нове 2019. године на отвореном, а у складу са чланом 8.тачка 6 и тачка 11. Закона о култури ("Сл.гласник РС" 72/2009) </t>
    </r>
    <r>
      <rPr>
        <sz val="12"/>
        <color indexed="10"/>
        <rFont val="Times New Roman"/>
        <family val="1"/>
      </rPr>
      <t xml:space="preserve"> </t>
    </r>
    <r>
      <rPr>
        <sz val="12"/>
        <rFont val="Times New Roman"/>
        <family val="1"/>
      </rPr>
      <t>одобрени</t>
    </r>
    <r>
      <rPr>
        <sz val="12"/>
        <color indexed="10"/>
        <rFont val="Times New Roman"/>
        <family val="1"/>
      </rPr>
      <t xml:space="preserve"> </t>
    </r>
    <r>
      <rPr>
        <sz val="12"/>
        <rFont val="Times New Roman"/>
        <family val="1"/>
      </rPr>
      <t>Решењем о измени и допуни решења о расподели средстава за 2018. годину бр. 400-258/2018-III-01 од 24.10.2018. године
Процењена вредност је утврђена на основу кретања цена на тржишту и увидом у цене коштања концерата путем званичних интернет страница менаџерских кућа и агенција из Србије.</t>
    </r>
  </si>
  <si>
    <r>
      <t>Уговор за стручно оцењивање и то:
П</t>
    </r>
    <r>
      <rPr>
        <i/>
        <sz val="12"/>
        <rFont val="Times New Roman"/>
        <family val="1"/>
      </rPr>
      <t>рограмска класификација П9 -14. Фестивал влашке изворне песме</t>
    </r>
    <r>
      <rPr>
        <sz val="12"/>
        <rFont val="Times New Roman"/>
        <family val="1"/>
      </rPr>
      <t xml:space="preserve">
1. Оцењивање аутентичности извођења влашке песме - 30.000
</t>
    </r>
  </si>
  <si>
    <r>
      <t xml:space="preserve">Награде: </t>
    </r>
    <r>
      <rPr>
        <i/>
        <sz val="12"/>
        <rFont val="Times New Roman"/>
        <family val="1"/>
      </rPr>
      <t xml:space="preserve">Пројекат 9 - Фестивал влашке изворне песме </t>
    </r>
    <r>
      <rPr>
        <sz val="12"/>
        <rFont val="Times New Roman"/>
        <family val="1"/>
      </rPr>
      <t xml:space="preserve">Награде за Фестивал (прва три места у две категорије) - новчане награде 20.400,00 бруто
</t>
    </r>
  </si>
  <si>
    <t>Новембар</t>
  </si>
  <si>
    <r>
      <rPr>
        <b/>
        <sz val="12"/>
        <rFont val="Times New Roman"/>
        <family val="1"/>
      </rPr>
      <t xml:space="preserve">423712 </t>
    </r>
    <r>
      <rPr>
        <sz val="12"/>
        <rFont val="Times New Roman"/>
        <family val="1"/>
      </rPr>
      <t>Поклони</t>
    </r>
  </si>
  <si>
    <r>
      <t xml:space="preserve">Закуп бине, закуп продукције за реализацију програма Установе 1.200.000,00 са ПДВ-ом 
</t>
    </r>
    <r>
      <rPr>
        <i/>
        <sz val="12"/>
        <rFont val="Times New Roman"/>
        <family val="1"/>
      </rPr>
      <t>Програмска класификација 1201-0002</t>
    </r>
    <r>
      <rPr>
        <i/>
        <sz val="12"/>
        <rFont val="Times New Roman"/>
        <family val="1"/>
      </rPr>
      <t xml:space="preserve"> - Јачање културе продукције и уметничког стваралаштва</t>
    </r>
  </si>
  <si>
    <t>За несметани рад Установе и реализацију програмских садржаја  обзиром да Установа не поседује бину и опрему за ову врсту програма.
Процењена вредност утврђена је на основу анализе цена на тржишту.</t>
  </si>
  <si>
    <r>
      <t xml:space="preserve">Гостујуће позоришне представе реномираних позоришних кућа, а ради задовољења културних потреба грађана Бора 3.000.000,00 са ПДВ и Борско културно лето-представе 250.000,00 са ПДВ  
</t>
    </r>
    <r>
      <rPr>
        <i/>
        <sz val="12"/>
        <rFont val="Times New Roman"/>
        <family val="1"/>
      </rPr>
      <t>Програмска класификација 1201-0002 Јачање културне продукције и уметничког стваралаштва</t>
    </r>
    <r>
      <rPr>
        <sz val="12"/>
        <rFont val="Times New Roman"/>
        <family val="1"/>
      </rPr>
      <t xml:space="preserve">
ОРН: 92312110</t>
    </r>
  </si>
  <si>
    <t xml:space="preserve">01
буџет  </t>
  </si>
  <si>
    <r>
      <t xml:space="preserve">Материјал -храна, набавка обликована по партијама:
</t>
    </r>
    <r>
      <rPr>
        <i/>
        <sz val="12"/>
        <rFont val="Times New Roman"/>
        <family val="1"/>
      </rPr>
      <t>Програмска класификација 1201-0002 Јачање културне продукције и уметничког стваралаштва</t>
    </r>
    <r>
      <rPr>
        <sz val="12"/>
        <rFont val="Times New Roman"/>
        <family val="1"/>
      </rPr>
      <t xml:space="preserve">
</t>
    </r>
    <r>
      <rPr>
        <b/>
        <sz val="12"/>
        <rFont val="Times New Roman"/>
        <family val="1"/>
      </rPr>
      <t>Партија 01</t>
    </r>
    <r>
      <rPr>
        <sz val="12"/>
        <rFont val="Times New Roman"/>
        <family val="1"/>
      </rPr>
      <t xml:space="preserve">.Храна за учеснике манифестације сусрети села (храна на терену на месту одржавања): 300.000,00 са ПДВ
</t>
    </r>
    <r>
      <rPr>
        <b/>
        <sz val="12"/>
        <rFont val="Times New Roman"/>
        <family val="1"/>
      </rPr>
      <t>Партија 02</t>
    </r>
    <r>
      <rPr>
        <sz val="12"/>
        <rFont val="Times New Roman"/>
        <family val="1"/>
      </rPr>
      <t xml:space="preserve">.Храна за учеснике сабора и фестивала- сабор у Слатини (храна на терену на месту одржавања): 50.000,00 са ПДВ
</t>
    </r>
  </si>
  <si>
    <t xml:space="preserve">фебруар
децембар </t>
  </si>
  <si>
    <r>
      <rPr>
        <i/>
        <sz val="12"/>
        <rFont val="Times New Roman"/>
        <family val="1"/>
      </rPr>
      <t xml:space="preserve">Програмска класификација 1201-0002 - Јачање културне продукције и уметничког стваралаштва                  </t>
    </r>
    <r>
      <rPr>
        <sz val="12"/>
        <rFont val="Times New Roman"/>
        <family val="1"/>
      </rPr>
      <t xml:space="preserve">  -10.000,00 са ПДВ-ом награде за такмичење рецитатора                            -100.000,00 са ПДВ-ом награде за манифестацију Сусрети села (пехари и плакете за прва три места)  </t>
    </r>
  </si>
  <si>
    <r>
      <t xml:space="preserve">Услуге образовања и усавршавања запослених - Котизације за учешће на семинарима, Фестивалима, такмичењима, котизације за административно финансијски сектор.:
</t>
    </r>
    <r>
      <rPr>
        <i/>
        <sz val="12"/>
        <rFont val="Times New Roman"/>
        <family val="1"/>
      </rPr>
      <t>Програмска класификација 1201-0001 - Функционисање Установе</t>
    </r>
    <r>
      <rPr>
        <sz val="12"/>
        <rFont val="Times New Roman"/>
        <family val="1"/>
      </rPr>
      <t xml:space="preserve">
1. Организатори, сектор администартивно финансијских и општих послова, едукативне радионице Установе 50.000,00
</t>
    </r>
    <r>
      <rPr>
        <i/>
        <sz val="12"/>
        <rFont val="Times New Roman"/>
        <family val="1"/>
      </rPr>
      <t>Програмска класификација 1201-0002 Јачање културне продукције и уметничког стваралаштва</t>
    </r>
    <r>
      <rPr>
        <sz val="12"/>
        <rFont val="Times New Roman"/>
        <family val="1"/>
      </rPr>
      <t xml:space="preserve">
1. Котизација за КУД-у земљи и иностранству 400.000,00</t>
    </r>
  </si>
  <si>
    <r>
      <t xml:space="preserve">Уговор за едукацију за радионицу традиционаних дувачких инструмената
</t>
    </r>
    <r>
      <rPr>
        <i/>
        <sz val="12"/>
        <rFont val="Times New Roman"/>
        <family val="1"/>
      </rPr>
      <t>Програмска класификација 1201-0002  Јачање културне продукције и уметничког стваралаштва</t>
    </r>
  </si>
  <si>
    <r>
      <t>Уговор за стручно оцењивање и то:
П</t>
    </r>
    <r>
      <rPr>
        <i/>
        <sz val="12"/>
        <rFont val="Times New Roman"/>
        <family val="1"/>
      </rPr>
      <t xml:space="preserve">рограмска класификација 1201-0002 - Јачање културне продукције и уметничког стваралаштва </t>
    </r>
    <r>
      <rPr>
        <sz val="12"/>
        <rFont val="Times New Roman"/>
        <family val="1"/>
      </rPr>
      <t xml:space="preserve">
1. Општинско такмичење рецитатора - 21.000
2. Оцењивање аутентичности фолклорног и музичког и сценског извођења за Сусрете села - 120.000
3. Оцењивање аутентичности извођења влашке песме - 90.000
4. Стручно предавање о пореклу и значају језика за Дан матерњег језика - 60.000,00 са ПДВ-ом</t>
    </r>
  </si>
  <si>
    <r>
      <t xml:space="preserve">Остале стручне слуге-накнада СОКОЈ-у за ауторска права
</t>
    </r>
    <r>
      <rPr>
        <i/>
        <sz val="12"/>
        <rFont val="Times New Roman"/>
        <family val="1"/>
      </rPr>
      <t xml:space="preserve">Програмска класификација 1201-0002 Јачање културне продукције и уметничког стваралаштва </t>
    </r>
    <r>
      <rPr>
        <sz val="12"/>
        <rFont val="Times New Roman"/>
        <family val="1"/>
      </rPr>
      <t xml:space="preserve">
ОРН: 51112100</t>
    </r>
  </si>
  <si>
    <r>
      <t xml:space="preserve">Угоститељске услуге за </t>
    </r>
    <r>
      <rPr>
        <i/>
        <sz val="12"/>
        <rFont val="Times New Roman"/>
        <family val="1"/>
      </rPr>
      <t xml:space="preserve">програмску класификацију 1201-0002 - Јачање културне продукције и уметничког стваралаштва: </t>
    </r>
    <r>
      <rPr>
        <sz val="12"/>
        <rFont val="Times New Roman"/>
        <family val="1"/>
      </rPr>
      <t xml:space="preserve">
1. Угоститељске услуге: кетеринг за завршно вече за Фестивал фоклора -50.000,00 са ПДВ
2. Концерти и позоришне представе: Угоститељске услуге - кетеринг за извођаче програма - 80.000,00 са ПДВ
3. Смештај учесника (пун пансион) Фестивала фолклора - 500.000 са ПДВ
ОРН: 55100000
</t>
    </r>
  </si>
  <si>
    <r>
      <t xml:space="preserve">Прог. у реал. Уст.који не подлежу Јавним набавкама
</t>
    </r>
    <r>
      <rPr>
        <i/>
        <sz val="12"/>
        <rFont val="Times New Roman"/>
        <family val="1"/>
      </rPr>
      <t xml:space="preserve">Програмска класификација 1201-0002 - Јачање културне продукције и уметничког стваралаштва </t>
    </r>
    <r>
      <rPr>
        <sz val="12"/>
        <rFont val="Times New Roman"/>
        <family val="1"/>
      </rPr>
      <t xml:space="preserve">
- 100.000,00 са ПДВ
ОРН: 92312100</t>
    </r>
  </si>
  <si>
    <r>
      <t xml:space="preserve">Медицинске услуге - здравствени тим и кола хитне помоћи за програме Установе 150.000,00 са ПДВ-ом </t>
    </r>
    <r>
      <rPr>
        <i/>
        <sz val="12"/>
        <rFont val="Times New Roman"/>
        <family val="1"/>
      </rPr>
      <t>Програмска класификација 1201-0002 Јачање културне продукције и уметничког стваралаштва</t>
    </r>
  </si>
  <si>
    <r>
      <t xml:space="preserve">Услуге физичког обебеђења -  за програме Установе 500.000,00 са ПДВ-ом </t>
    </r>
    <r>
      <rPr>
        <i/>
        <sz val="12"/>
        <rFont val="Times New Roman"/>
        <family val="1"/>
      </rPr>
      <t>Програмска класификација 1201-0002 Јачање културне продукције и уметничког стваралаштва</t>
    </r>
  </si>
  <si>
    <r>
      <t xml:space="preserve">Намештај                    </t>
    </r>
    <r>
      <rPr>
        <i/>
        <sz val="12"/>
        <rFont val="Times New Roman"/>
        <family val="1"/>
      </rPr>
      <t>Програмска класификација 1201-0001 Функционисање установе</t>
    </r>
  </si>
  <si>
    <r>
      <t xml:space="preserve">Опрема за културу - 
</t>
    </r>
    <r>
      <rPr>
        <i/>
        <sz val="12"/>
        <rFont val="Times New Roman"/>
        <family val="1"/>
      </rPr>
      <t>Програмска класификација 1201-0001 Функционисање Установе</t>
    </r>
    <r>
      <rPr>
        <sz val="12"/>
        <rFont val="Times New Roman"/>
        <family val="1"/>
      </rPr>
      <t xml:space="preserve">
ОРН: 30000000</t>
    </r>
  </si>
  <si>
    <r>
      <t xml:space="preserve">Медијске услуге за рекламе програма Установе </t>
    </r>
    <r>
      <rPr>
        <i/>
        <sz val="12"/>
        <rFont val="Times New Roman"/>
        <family val="1"/>
      </rPr>
      <t>Програмска класификација 1201-0001-Функционисање Установе</t>
    </r>
  </si>
  <si>
    <t xml:space="preserve">       Установа „Центар за културу града Бора“, Моше Пијаде 1, Бор, тел/факс: 030/424-546 </t>
  </si>
  <si>
    <t xml:space="preserve">    Установа „Центар за културу града Бора“, Моше Пијаде 1, Бор, тел/факс: 030/424-546</t>
  </si>
  <si>
    <r>
      <t xml:space="preserve">
</t>
    </r>
    <r>
      <rPr>
        <b/>
        <sz val="12"/>
        <rFont val="Times New Roman"/>
        <family val="1"/>
      </rPr>
      <t>149.000</t>
    </r>
  </si>
  <si>
    <r>
      <t xml:space="preserve">Услуге мобилне телефоније - 149.000,00 са ПДВ-ом, </t>
    </r>
    <r>
      <rPr>
        <i/>
        <sz val="12"/>
        <rFont val="Times New Roman"/>
        <family val="1"/>
      </rPr>
      <t>Програмска класификација 1201-0001 - Функционисање установе</t>
    </r>
  </si>
  <si>
    <t>Набавка је неопходна ради континуиране услуге мобилне телефоније ради несметаног функционисања Установе. 
Процена вредности је утврђена на основу претходне вредности уговора као и на основу увида у месечну потрошњу.</t>
  </si>
  <si>
    <r>
      <t xml:space="preserve">Осигурање грађевинског објекта - зграде биоскопа "Звезда" Бор
преузете обавезе - 30.745,53 са порезом на премију 
обавеза новог осигурања од септембра 2019.г. - 40.254,47 са порезом на премију
</t>
    </r>
    <r>
      <rPr>
        <i/>
        <sz val="12"/>
        <rFont val="Times New Roman"/>
        <family val="1"/>
      </rPr>
      <t>Програмска класификација 1201-0001 - Функционисање Установе</t>
    </r>
  </si>
  <si>
    <t>Набавка је неопходна ради континуираног осигурања објекта Установе (зграда биоскопа "Звезда" Бор).Уговор са преузетим обавезама траје до септембра 2019. године а нови Уговор ће бити закључен одмах након истека претходног на период од годину дана.
Процена вредности је утврђена на основу претходне вредности уговора као и на основу увида у тржишне цене осигуравајућих кућа на коју је извршен обрачун пореза на премије осигурања од 5% сходно члану 5. Закона о порезу на премије неживотног осигурања (Службени гласник РС бр. 135/04)</t>
  </si>
  <si>
    <r>
      <t xml:space="preserve">Осигурање опреме Установе
преузете обавезе - 135.113,23 са порезом на премију 
обавеза новог осигурања од септембра 2018.г. - 54.886,77 са порезом на премију
</t>
    </r>
    <r>
      <rPr>
        <i/>
        <sz val="12"/>
        <rFont val="Times New Roman"/>
        <family val="1"/>
      </rPr>
      <t>Програмска класификација 1201-0001 - Функционисање Установе</t>
    </r>
  </si>
  <si>
    <r>
      <rPr>
        <sz val="9"/>
        <rFont val="Times New Roman"/>
        <family val="1"/>
      </rPr>
      <t>пр.об.135.113,23
н.об.54.886,77</t>
    </r>
    <r>
      <rPr>
        <sz val="12"/>
        <rFont val="Times New Roman"/>
        <family val="1"/>
      </rPr>
      <t xml:space="preserve">
___________
</t>
    </r>
    <r>
      <rPr>
        <b/>
        <sz val="12"/>
        <rFont val="Times New Roman"/>
        <family val="1"/>
      </rPr>
      <t>190</t>
    </r>
    <r>
      <rPr>
        <b/>
        <sz val="12"/>
        <rFont val="Times New Roman"/>
        <family val="1"/>
      </rPr>
      <t>.000</t>
    </r>
  </si>
  <si>
    <t>Набавка је неопходна ради континуираног осигурања опреме Установе као и нове опреме набављене током 2019.године.Уговор са преузетим обавезама траје до септембра 2019. године а нови Уговор ће бити закључен одмах након истека претходног на период од годину дана.
Процена вредности је утврђена на основу претходне вредности уговора као и на основу увида у тржишне цене осигуравајућих кућа на коју је извршен обрачун пореза на премије осигурања од 5% сходно члану 5. Закона о порезу на премије неживотног осигурања (Службени гласник РС бр. 135/04)</t>
  </si>
  <si>
    <t xml:space="preserve">Набавка је неопходна ради континуираног осигурања запослених од последица тежих болести и хируршких интервенција запослених  у Установи.Уговор са преузетим обавезама траје до септембра 2019. године а нови Уговор ће бити закључен одмах након истека претходног на период од годину дана.
Процена вредности је утврђена на основу претходне вредности уговора као као и увида у тржишне цене осигуравајућих кућа, без урачунатог пореза на премије сходно члану 6.Закона о порезу на премије неживотног осигурања (Службени гласник РС бр. 135/04) </t>
  </si>
  <si>
    <r>
      <t xml:space="preserve">Биодекорација 
</t>
    </r>
    <r>
      <rPr>
        <i/>
        <sz val="11"/>
        <rFont val="Times New Roman"/>
        <family val="1"/>
      </rPr>
      <t>Програмска класификација 1201-0001 Функционисање Установе</t>
    </r>
    <r>
      <rPr>
        <sz val="11"/>
        <rFont val="Times New Roman"/>
        <family val="1"/>
      </rPr>
      <t xml:space="preserve">
1. Цветни аранжмани за програме (академије, позоришне представе, концерте, трибине, Фестивале и остале манифестације и програме у организацији Установе)
</t>
    </r>
  </si>
  <si>
    <t xml:space="preserve">Набавка се спроводи ради обављања редовних програмских активности установе. Процена количина је извршена на основу анализе потрошње из претходне године.
Процена вредности је утврђена на основу анализе цена из уговора из претходнe године, као и увидом у актуелне цене различитих понуђача преко интернета и малопродајних објеката..
</t>
  </si>
  <si>
    <r>
      <t xml:space="preserve">Стручна литература за потребе запослених
</t>
    </r>
    <r>
      <rPr>
        <i/>
        <sz val="11"/>
        <rFont val="Times New Roman"/>
        <family val="1"/>
      </rPr>
      <t>Програмска класификација 1201-0001 - Функционисање Установе</t>
    </r>
    <r>
      <rPr>
        <sz val="11"/>
        <rFont val="Times New Roman"/>
        <family val="1"/>
      </rPr>
      <t xml:space="preserve">
1. Стручна литература за потребе Сектора администартивно финансијских послова и правних послова- са ( ПДВ 10%)
</t>
    </r>
  </si>
  <si>
    <r>
      <t xml:space="preserve">Материјал  за културу:
</t>
    </r>
    <r>
      <rPr>
        <i/>
        <sz val="12"/>
        <rFont val="Times New Roman"/>
        <family val="1"/>
      </rPr>
      <t>Програмска класификација 1201-0002 Функционисање Установе                             -</t>
    </r>
    <r>
      <rPr>
        <sz val="12"/>
        <rFont val="Times New Roman"/>
        <family val="1"/>
      </rPr>
      <t>28.000,00 са ПДВ-ом набавка реквизита за представе Драмског студиа   - 27.750,00 са ПДВ-ом набавка обуће и костима за извођење представа Драмског студиа Установе</t>
    </r>
    <r>
      <rPr>
        <i/>
        <sz val="12"/>
        <rFont val="Times New Roman"/>
        <family val="1"/>
      </rPr>
      <t xml:space="preserve">
</t>
    </r>
    <r>
      <rPr>
        <sz val="12"/>
        <rFont val="Times New Roman"/>
        <family val="1"/>
      </rPr>
      <t xml:space="preserve">
</t>
    </r>
  </si>
  <si>
    <r>
      <rPr>
        <i/>
        <sz val="12"/>
        <rFont val="Times New Roman"/>
        <family val="1"/>
      </rPr>
      <t xml:space="preserve">Програмска класификација 1201-0002 - Јачање културне продукције и уметничког стваралаштва                   </t>
    </r>
    <r>
      <rPr>
        <sz val="12"/>
        <rFont val="Times New Roman"/>
        <family val="1"/>
      </rPr>
      <t xml:space="preserve">  -37.600,00 са ПДВ-ом (књиге, прибор за ликовно стваралаштво и прибор за рециклажне радове)    </t>
    </r>
  </si>
  <si>
    <t>За несметан рад Установе и реализацију програмских активности Установе које су предвиђене Планом и програмом рада број  186-I/2018 од 14.08.2018.године, 
 Процена вредности извршена је на основу анализе ове врсте трошкова из претходних година и кретања цена услуга на тржишту.</t>
  </si>
  <si>
    <t>За реализацију програмских активности Установе које су предвиђене Планом и програмом рада број 186-I/2018 од 14.08.2018.године, а обзиром да Установа нема систематизовано радно место које је неопходно за реализацију наведене активности;
 Процена вредности извршена је на основу анализе цена услуга на тржишту.</t>
  </si>
  <si>
    <t xml:space="preserve">За реализацију програмских активности Установе које су предвиђене Планом и програмом рада број 186-I/2018 од 14.08.2018.године и сходно члану 8. тачка 6., чл.6. тачке 12,16 и 19. Закона о култури ("Сл.гл.РС" 72/2009). 
Процењена вредност утврђена је на основу анализи цена на тржишту за наведене услуге. </t>
  </si>
  <si>
    <t xml:space="preserve">За реализацију програмских активности Установе које су предвиђене Планом и програмом рада број 186-I/2018 од 14.08.2018.године. 
Процењена вредност утврђена је на основу анализе цена на тржишту за наведене услуге. </t>
  </si>
  <si>
    <t>За реализацију програмских активности Установе које су предвиђенеПланом и програмом рада број 186-I/2018 од 14.08.2018.године, а одржавају се на отвореном простору.
 Процена вредности извршена је на основу анализе цена услуга на тржишту.</t>
  </si>
  <si>
    <t>За реализацију програмских активности Установе које су предвиђене Планом и програмом рада број 186-I/2018 од 14.08.2018.године. 
 Процена вредности извршена је на основу анализе цена услуга на тржишту.</t>
  </si>
  <si>
    <r>
      <t xml:space="preserve">Материјал  за културу:
</t>
    </r>
    <r>
      <rPr>
        <i/>
        <sz val="12"/>
        <rFont val="Times New Roman"/>
        <family val="1"/>
      </rPr>
      <t>Програмска класификација 1201-0002 Функционисање Установе                             -</t>
    </r>
    <r>
      <rPr>
        <sz val="12"/>
        <rFont val="Times New Roman"/>
        <family val="1"/>
      </rPr>
      <t>100.000,00 са ПДВ-ом набавка ношњи и опанака за КУД Бор</t>
    </r>
    <r>
      <rPr>
        <i/>
        <sz val="12"/>
        <rFont val="Times New Roman"/>
        <family val="1"/>
      </rPr>
      <t xml:space="preserve">
</t>
    </r>
    <r>
      <rPr>
        <sz val="12"/>
        <rFont val="Times New Roman"/>
        <family val="1"/>
      </rPr>
      <t xml:space="preserve">
</t>
    </r>
  </si>
  <si>
    <t>За несметан рад КУД"Бор" предвиђено Планом и програмом рада број 186-I/2018 од 14.08.2018.године. 
Процена вредности извршена је на основу анализе цена услуга на тржишту.</t>
  </si>
  <si>
    <t>За реализацију програма Установе и Међународног Фестивала фолклора - Промовисање културе и традиције других народа и крајева Србије,  унапређење и подстицање културног и уметничког фолклорног стваралаштва и међународне културне сарадње и Презентовање и афирмација влашког културног стваралаштва - који су предвиђени планом и програмом рада Установе број 186-I/2018 од 14.08.2018.године.
Процена вредности извршена је на основу анализе цена на тржишту.</t>
  </si>
  <si>
    <t>На основу законске обавезе за несметано функционисање и реализацију програма Установе; 
Процена вредности извршена је на основу цена на тржишту.</t>
  </si>
  <si>
    <r>
      <t xml:space="preserve">Услуге превоза у друмском саобраћају, набавка обликована по партијама и то за </t>
    </r>
    <r>
      <rPr>
        <i/>
        <sz val="12"/>
        <rFont val="Times New Roman"/>
        <family val="1"/>
      </rPr>
      <t>програмску класификацију 1201-0002-Јачање културне продукције и уметничког стваралаштва</t>
    </r>
    <r>
      <rPr>
        <sz val="12"/>
        <rFont val="Times New Roman"/>
        <family val="1"/>
      </rPr>
      <t xml:space="preserve">
</t>
    </r>
    <r>
      <rPr>
        <b/>
        <sz val="12"/>
        <rFont val="Times New Roman"/>
        <family val="1"/>
      </rPr>
      <t>1.</t>
    </r>
    <r>
      <rPr>
        <sz val="12"/>
        <rFont val="Times New Roman"/>
        <family val="1"/>
      </rPr>
      <t xml:space="preserve"> Аутобуски превоз за КУД Бор у иностранство: 800.000,00 са ПДВ
</t>
    </r>
    <r>
      <rPr>
        <b/>
        <sz val="12"/>
        <rFont val="Times New Roman"/>
        <family val="1"/>
      </rPr>
      <t>2.</t>
    </r>
    <r>
      <rPr>
        <sz val="12"/>
        <rFont val="Times New Roman"/>
        <family val="1"/>
      </rPr>
      <t xml:space="preserve"> Превоз КУД "Бор"  на манифестације, такмичења и Фестивала у земљи: 500.000,00 са ПДВ                            </t>
    </r>
    <r>
      <rPr>
        <b/>
        <sz val="12"/>
        <rFont val="Times New Roman"/>
        <family val="1"/>
      </rPr>
      <t>3</t>
    </r>
    <r>
      <rPr>
        <sz val="12"/>
        <rFont val="Times New Roman"/>
        <family val="1"/>
      </rPr>
      <t xml:space="preserve">. Превоз за манифестацију сусрети села: 600.000,00                                </t>
    </r>
  </si>
  <si>
    <r>
      <t xml:space="preserve">
   </t>
    </r>
    <r>
      <rPr>
        <sz val="12"/>
        <rFont val="Times New Roman"/>
        <family val="1"/>
      </rPr>
      <t xml:space="preserve">
</t>
    </r>
    <r>
      <rPr>
        <b/>
        <sz val="12"/>
        <rFont val="Times New Roman"/>
        <family val="1"/>
      </rPr>
      <t>4</t>
    </r>
    <r>
      <rPr>
        <sz val="12"/>
        <rFont val="Times New Roman"/>
        <family val="1"/>
      </rPr>
      <t xml:space="preserve">. Превоз за манифестације на којима учествује Установа (рецитатори, радионице, Фесивали, такмичења): 300.000,00 са ПДВ                </t>
    </r>
    <r>
      <rPr>
        <b/>
        <sz val="12"/>
        <rFont val="Times New Roman"/>
        <family val="1"/>
      </rPr>
      <t>5</t>
    </r>
    <r>
      <rPr>
        <sz val="12"/>
        <rFont val="Times New Roman"/>
        <family val="1"/>
      </rPr>
      <t>. Превоз за остале манифестације од значаја за град Бор 750.000,00 са ПДВ-ом</t>
    </r>
  </si>
  <si>
    <t>Учешће КУД "Бор" на Фестивалима у иностранству и земљи, традиционална манифестација "Сусрети села,  манифестације и Фестивали на којима учествује Установа и остале манифестације предвиђено  Планом и програмом Установе "Центар за културу општине Бор", број 186-I/2018 од 14.08.2018.године, и на основу Закона о култури  члан 6, тачка 2,6,10,16 и 18 и члана 8 ("Сл.гласник РС"број 72/2009)  
Процењена  вредност је утврђена на основу кретања цена горива по пређеном километру на тржишту и на основу анализе ове врсте трошкова из претходних година.</t>
  </si>
  <si>
    <r>
      <t>Набавка се спроводи ради реализације гостујућих програмских садржаја утврђених  Планом и програмом рада Установе број</t>
    </r>
    <r>
      <rPr>
        <sz val="12"/>
        <color indexed="10"/>
        <rFont val="Times New Roman"/>
        <family val="1"/>
      </rPr>
      <t xml:space="preserve"> </t>
    </r>
    <r>
      <rPr>
        <sz val="12"/>
        <rFont val="Times New Roman"/>
        <family val="1"/>
      </rPr>
      <t xml:space="preserve">186-I/2018 од 14.08.2018.године, а у складу са чланом 8.тачка 6 и тачка 11. Закона о култури ("Сл.гласник РС" 72/2009)  </t>
    </r>
    <r>
      <rPr>
        <sz val="12"/>
        <rFont val="Times New Roman"/>
        <family val="1"/>
      </rPr>
      <t xml:space="preserve">
Процењена вредност је утврђена на основу кретања цена на тржишту и увидом у цене коштања позоришних представа путем званичних интернет страница позоришних кућа и агенција из Србије као и анализом ове врсте трошкова из претходних година.</t>
    </r>
  </si>
  <si>
    <r>
      <t xml:space="preserve">421321
</t>
    </r>
    <r>
      <rPr>
        <sz val="12"/>
        <rFont val="Times New Roman"/>
        <family val="1"/>
      </rPr>
      <t>Дератизација</t>
    </r>
  </si>
  <si>
    <r>
      <t xml:space="preserve">Услуге дератизације службених просторија
</t>
    </r>
    <r>
      <rPr>
        <i/>
        <sz val="12"/>
        <rFont val="Times New Roman"/>
        <family val="1"/>
      </rPr>
      <t>Програмска класификација 1201-0001 - Функционисање Установе</t>
    </r>
    <r>
      <rPr>
        <sz val="12"/>
        <rFont val="Times New Roman"/>
        <family val="1"/>
      </rPr>
      <t xml:space="preserve">
ОРН: 50312000</t>
    </r>
  </si>
  <si>
    <t>Неопходно одржавање пословних просторија Установе.
Процена вредности извршена је на основу анализе цена на тржишту и на основу анализе ове врсте трошкова из претходних година.</t>
  </si>
  <si>
    <r>
      <t xml:space="preserve">Гориво за службено возило Опел астра 
</t>
    </r>
    <r>
      <rPr>
        <i/>
        <sz val="11"/>
        <rFont val="Times New Roman"/>
        <family val="1"/>
      </rPr>
      <t xml:space="preserve"> Програмска класификација 1201-0001- Функционисање Установе</t>
    </r>
    <r>
      <rPr>
        <sz val="11"/>
        <rFont val="Times New Roman"/>
        <family val="1"/>
      </rPr>
      <t xml:space="preserve">
- Функионисање: 190.000,00 динара са ПДВ
</t>
    </r>
    <r>
      <rPr>
        <i/>
        <sz val="11"/>
        <rFont val="Times New Roman"/>
        <family val="1"/>
      </rPr>
      <t xml:space="preserve"> Програмска класификација 1201-0002 Јачање културне продукције и уметничког стваралаштва</t>
    </r>
    <r>
      <rPr>
        <sz val="11"/>
        <rFont val="Times New Roman"/>
        <family val="1"/>
      </rPr>
      <t xml:space="preserve">
- Сусрети села за превоз чланова жирија: 70.000,00 са ПДВ
- Трошкови горива за теренска истраживања( КУД "Бор"): 40.000,00 са ПДВ
ОРН: 09100000</t>
    </r>
  </si>
  <si>
    <r>
      <t xml:space="preserve">Уговор за израду сценографије и костима за  позоришне представе драмског студиа
</t>
    </r>
    <r>
      <rPr>
        <i/>
        <sz val="12"/>
        <rFont val="Times New Roman"/>
        <family val="1"/>
      </rPr>
      <t>Програмска класификација 1201-0002  Јачање културне продукције и уметничког стваралаштва</t>
    </r>
  </si>
  <si>
    <r>
      <t xml:space="preserve">Услуге извођења струје за манифестације Установе 
</t>
    </r>
    <r>
      <rPr>
        <i/>
        <sz val="12"/>
        <rFont val="Times New Roman"/>
        <family val="1"/>
      </rPr>
      <t>Програмска класификација 1201-0002  Јачање културне продукције и уметничког стваралаштва</t>
    </r>
    <r>
      <rPr>
        <sz val="12"/>
        <rFont val="Times New Roman"/>
        <family val="1"/>
      </rPr>
      <t xml:space="preserve">
ОРН: 51112100</t>
    </r>
  </si>
  <si>
    <r>
      <t xml:space="preserve">Услуге одржавања  и програма за књиговодство и ажурирање у складу са Законским обавезама.
</t>
    </r>
    <r>
      <rPr>
        <i/>
        <sz val="12"/>
        <rFont val="Times New Roman"/>
        <family val="1"/>
      </rPr>
      <t>Програмска класификација 1201-0001 - Функционисање Установе</t>
    </r>
    <r>
      <rPr>
        <sz val="12"/>
        <rFont val="Times New Roman"/>
        <family val="1"/>
      </rPr>
      <t xml:space="preserve">
ОРН: 50312000</t>
    </r>
  </si>
  <si>
    <t>Установа "Центар за културу града Бора"
 директор
___________________
Даниел Чорболоковић</t>
  </si>
  <si>
    <t>Установа "Центар за културу града Бора"
 директор
Даниел Чорболоковић</t>
  </si>
  <si>
    <r>
      <t xml:space="preserve">Обавезан технички преглед возила и приколице приликом регистрације и сервис службеног возила 
</t>
    </r>
    <r>
      <rPr>
        <i/>
        <sz val="12"/>
        <rFont val="Times New Roman"/>
        <family val="1"/>
      </rPr>
      <t>Програмска класификација 1201-0001 Функционисање Установе</t>
    </r>
  </si>
  <si>
    <r>
      <t xml:space="preserve">Услуге штампања:
</t>
    </r>
    <r>
      <rPr>
        <i/>
        <sz val="12"/>
        <rFont val="Times New Roman"/>
        <family val="1"/>
      </rPr>
      <t>Програмска класификација 1201-0001 - Функционисање Установе</t>
    </r>
    <r>
      <rPr>
        <sz val="12"/>
        <rFont val="Times New Roman"/>
        <family val="1"/>
      </rPr>
      <t xml:space="preserve">
1.За функционисање (плакати, флајери, захвалнице, дипломе, позивнице, улазнице за програме, билтени, каталози, публикације и др.:120.000 са ПДВ
</t>
    </r>
    <r>
      <rPr>
        <i/>
        <sz val="12"/>
        <rFont val="Times New Roman"/>
        <family val="1"/>
      </rPr>
      <t>Програмска класификација 1201-0002 Јачање културне продукције и уметничког стваралаштва</t>
    </r>
    <r>
      <rPr>
        <sz val="12"/>
        <rFont val="Times New Roman"/>
        <family val="1"/>
      </rPr>
      <t xml:space="preserve">
1. Штампање публикација, плаката, флајера, диплома , захвалница, позивница, улазница за салу Музичке школе: 100.000,00  са Пдв  ОРН: 79800000     
</t>
    </r>
  </si>
  <si>
    <r>
      <t>Набавка се спроводи ради реализације гостујућих програмских садржаја утврђених Планом и програмом рада Установе број</t>
    </r>
    <r>
      <rPr>
        <sz val="12"/>
        <color indexed="10"/>
        <rFont val="Times New Roman"/>
        <family val="1"/>
      </rPr>
      <t xml:space="preserve"> </t>
    </r>
    <r>
      <rPr>
        <sz val="12"/>
        <rFont val="Times New Roman"/>
        <family val="1"/>
      </rPr>
      <t>186-I/2018 од 14.08.2018.године, а у складу са чланом 8.тачка 6 и тачка 11. Закона о култури ("Сл.гласник РС" 72/2009)  одобрени</t>
    </r>
    <r>
      <rPr>
        <sz val="12"/>
        <color indexed="10"/>
        <rFont val="Times New Roman"/>
        <family val="1"/>
      </rPr>
      <t xml:space="preserve">  </t>
    </r>
    <r>
      <rPr>
        <sz val="12"/>
        <rFont val="Times New Roman"/>
        <family val="1"/>
      </rPr>
      <t xml:space="preserve">
Процењена вредност је утврђена на основу кретања цена на тржишту и увидом у цене коштања концерата путем званичних интернет страница менаџерских кућа и агенција из Србије.</t>
    </r>
  </si>
  <si>
    <t xml:space="preserve">Јануар
</t>
  </si>
  <si>
    <t>јануар
децембар</t>
  </si>
  <si>
    <r>
      <t xml:space="preserve"> ИЗМЕНА И ДОПУНА ПЛАНА ЈАВНИХ НАБАВКИ ЗА 2019. годину
</t>
    </r>
    <r>
      <rPr>
        <b/>
        <sz val="12"/>
        <rFont val="Times New Roman"/>
        <family val="1"/>
      </rPr>
      <t xml:space="preserve">Израђене на основу Финансијског плана Установе број 1-III/2019 од 09.01.2019.г. који је усклађен са Одлуком о буџету града Бора за 2019.год. број 400-317/2018-I (Сл.лист града Бора"бр.18/2018)  и Решењем о расподели средстава за 2019.годину  број 400-23/2018-III-01 од 08.01.2019.год. и Финансијског плана Установе број 149-III/2019 од 09.07.2019.г. који је усклађен са Решењем о расподели средстава за 2019.годину  број 400-132/2019-III-01 од 08.07.2019.год. </t>
    </r>
    <r>
      <rPr>
        <b/>
        <sz val="14"/>
        <rFont val="Times New Roman"/>
        <family val="1"/>
      </rPr>
      <t xml:space="preserve">
 </t>
    </r>
  </si>
  <si>
    <r>
      <rPr>
        <b/>
        <sz val="12"/>
        <rFont val="Times New Roman"/>
        <family val="1"/>
      </rPr>
      <t>Партија 08</t>
    </r>
    <r>
      <rPr>
        <sz val="12"/>
        <rFont val="Times New Roman"/>
        <family val="1"/>
      </rPr>
      <t xml:space="preserve">.1. мај- сендвичи за учеснике: 27.400,00 са ПДВ
</t>
    </r>
    <r>
      <rPr>
        <b/>
        <sz val="12"/>
        <rFont val="Times New Roman"/>
        <family val="1"/>
      </rPr>
      <t>Партија 09</t>
    </r>
    <r>
      <rPr>
        <sz val="12"/>
        <rFont val="Times New Roman"/>
        <family val="1"/>
      </rPr>
      <t xml:space="preserve">. Храна за полазнике радионица (драмски судио, хор, гитара и етно певање): 20.000,00 са ПДВ за сендвиче и 30.000,00 са ПДВ за грицкалице         </t>
    </r>
    <r>
      <rPr>
        <b/>
        <sz val="12"/>
        <rFont val="Times New Roman"/>
        <family val="1"/>
      </rPr>
      <t xml:space="preserve">Партија 10. </t>
    </r>
    <r>
      <rPr>
        <sz val="12"/>
        <rFont val="Times New Roman"/>
        <family val="1"/>
      </rPr>
      <t xml:space="preserve">Храна за учеснике сабора (на терену на месту одржавања): 300.000,00 са ПДВ-ом                     </t>
    </r>
    <r>
      <rPr>
        <b/>
        <sz val="12"/>
        <rFont val="Times New Roman"/>
        <family val="1"/>
      </rPr>
      <t>Партија 11.</t>
    </r>
    <r>
      <rPr>
        <sz val="12"/>
        <rFont val="Times New Roman"/>
        <family val="1"/>
      </rPr>
      <t xml:space="preserve"> Храна за активности КУД-а (грицкалице): 60.000,00 са ПДВ-ом, извор финансирања</t>
    </r>
    <r>
      <rPr>
        <b/>
        <sz val="12"/>
        <rFont val="Times New Roman"/>
        <family val="1"/>
      </rPr>
      <t xml:space="preserve"> 04</t>
    </r>
  </si>
  <si>
    <r>
      <rPr>
        <b/>
        <sz val="12"/>
        <rFont val="Times New Roman"/>
        <family val="1"/>
      </rPr>
      <t xml:space="preserve">01
</t>
    </r>
    <r>
      <rPr>
        <sz val="12"/>
        <rFont val="Times New Roman"/>
        <family val="1"/>
      </rPr>
      <t xml:space="preserve">буџет        </t>
    </r>
    <r>
      <rPr>
        <b/>
        <sz val="12"/>
        <rFont val="Times New Roman"/>
        <family val="1"/>
      </rPr>
      <t xml:space="preserve">04 </t>
    </r>
    <r>
      <rPr>
        <sz val="12"/>
        <rFont val="Times New Roman"/>
        <family val="1"/>
      </rPr>
      <t xml:space="preserve">сопствени
</t>
    </r>
  </si>
  <si>
    <r>
      <t>Храна за манифестације, програме и пројекте  у организацији Установе предвиђене Планом и програмом рада број</t>
    </r>
    <r>
      <rPr>
        <sz val="12"/>
        <color indexed="10"/>
        <rFont val="Times New Roman"/>
        <family val="1"/>
      </rPr>
      <t xml:space="preserve"> </t>
    </r>
    <r>
      <rPr>
        <sz val="12"/>
        <rFont val="Times New Roman"/>
        <family val="1"/>
      </rPr>
      <t>186-I/2018 од 14.08.2018.године  
Процена вредности извршена је на основу анализе цена на тржишту. Финансијским планом 149-III/2019 од 09.07.2019. а на основу Решења Градске управе о расподели средстава на кориснике број 400-132/2019-III-01 od 08.07.2019. опредељена су додатна средства за партију 10 и партију 11</t>
    </r>
  </si>
  <si>
    <r>
      <t xml:space="preserve">Материјал  - пиће за активности КУД-а
</t>
    </r>
    <r>
      <rPr>
        <i/>
        <sz val="12"/>
        <rFont val="Times New Roman"/>
        <family val="1"/>
      </rPr>
      <t>Програмска класификација 1201-0002 - Јачање културне продукције и уметничког стваралаштва</t>
    </r>
    <r>
      <rPr>
        <sz val="12"/>
        <rFont val="Times New Roman"/>
        <family val="1"/>
      </rPr>
      <t xml:space="preserve">
ОРН: 15000000</t>
    </r>
  </si>
  <si>
    <t>Јул</t>
  </si>
  <si>
    <r>
      <rPr>
        <b/>
        <sz val="12"/>
        <rFont val="Times New Roman"/>
        <family val="1"/>
      </rPr>
      <t>426822</t>
    </r>
    <r>
      <rPr>
        <sz val="12"/>
        <rFont val="Times New Roman"/>
        <family val="1"/>
      </rPr>
      <t xml:space="preserve">
пиће </t>
    </r>
  </si>
  <si>
    <r>
      <t xml:space="preserve">Материјал  за културу:
</t>
    </r>
    <r>
      <rPr>
        <i/>
        <sz val="12"/>
        <rFont val="Times New Roman"/>
        <family val="1"/>
      </rPr>
      <t>Програмска класификација 1201-0002 Функционисање Установе                             -</t>
    </r>
    <r>
      <rPr>
        <sz val="12"/>
        <rFont val="Times New Roman"/>
        <family val="1"/>
      </rPr>
      <t>200.000,00 са ПДВ-ом набавка опреме за пробе и концерте Школе фолклора и Дечијег ансамбла КУД-а Бор</t>
    </r>
    <r>
      <rPr>
        <i/>
        <sz val="12"/>
        <rFont val="Times New Roman"/>
        <family val="1"/>
      </rPr>
      <t xml:space="preserve">
</t>
    </r>
    <r>
      <rPr>
        <sz val="12"/>
        <rFont val="Times New Roman"/>
        <family val="1"/>
      </rPr>
      <t xml:space="preserve">
</t>
    </r>
  </si>
  <si>
    <r>
      <t xml:space="preserve">Материјал за посебне намене - потрошни материјал за ликовну радионицу
</t>
    </r>
    <r>
      <rPr>
        <i/>
        <sz val="12"/>
        <rFont val="Times New Roman"/>
        <family val="1"/>
      </rPr>
      <t>Програмска класификација 1201-0002 - Јачање културне продукције и уметничког стваралаштва</t>
    </r>
    <r>
      <rPr>
        <sz val="12"/>
        <rFont val="Times New Roman"/>
        <family val="1"/>
      </rPr>
      <t xml:space="preserve">
ОРН: 31000000</t>
    </r>
  </si>
  <si>
    <r>
      <t xml:space="preserve">Материјал -пиће
</t>
    </r>
    <r>
      <rPr>
        <i/>
        <sz val="12"/>
        <rFont val="Times New Roman"/>
        <family val="1"/>
      </rPr>
      <t>Програмска класификација 1201-0002 - Јачање културне продукције и уметничког стваралаштва</t>
    </r>
    <r>
      <rPr>
        <sz val="12"/>
        <rFont val="Times New Roman"/>
        <family val="1"/>
      </rPr>
      <t xml:space="preserve">
1.Пиће за учеснике манифестације сусрети села: 150.000,00 са ПДВ
2. Пиће за сабор у Слатини: 10.000,00 са ПДВ
3. Пиће за учеснике програма Дан матерњег језика: 20.000,00 са ПДВ
4. Пиће за учеснике Фестивал влашке песме: 20.000,00 са ПДВ
5. Пиће за позоришне представе: 15.000,00 са ПДВ-ом                              6. Пиће за концерте : 40.000,00 са ПДВ               7. Пиће за 1.мај: 20.000,00 са ПДВ                           ОРН: 15000000       </t>
    </r>
  </si>
  <si>
    <r>
      <t xml:space="preserve">Опрема за културу
</t>
    </r>
    <r>
      <rPr>
        <i/>
        <sz val="12"/>
        <rFont val="Times New Roman"/>
        <family val="1"/>
      </rPr>
      <t>Програмска класификација 1201-0001 Функционисање Установе</t>
    </r>
    <r>
      <rPr>
        <sz val="12"/>
        <rFont val="Times New Roman"/>
        <family val="1"/>
      </rPr>
      <t xml:space="preserve">
ОРН: 30000000</t>
    </r>
  </si>
  <si>
    <r>
      <t xml:space="preserve">Уговор за ликовну радионицу
</t>
    </r>
    <r>
      <rPr>
        <i/>
        <sz val="12"/>
        <rFont val="Times New Roman"/>
        <family val="1"/>
      </rPr>
      <t>Програмска класификација 1201-0002  Јачање културне продукције и уметничког стваралаштва</t>
    </r>
  </si>
  <si>
    <r>
      <t xml:space="preserve">Услуге штампања монографије "Бор и околина":
</t>
    </r>
    <r>
      <rPr>
        <i/>
        <sz val="12"/>
        <rFont val="Times New Roman"/>
        <family val="1"/>
      </rPr>
      <t>Програмска класификација 1201-0002 Јачање културне продукције и уметничког стваралаштва</t>
    </r>
    <r>
      <rPr>
        <sz val="12"/>
        <rFont val="Times New Roman"/>
        <family val="1"/>
      </rPr>
      <t xml:space="preserve">
: 300.000,00  са Пдв  ОРН: 79800000     
</t>
    </r>
  </si>
  <si>
    <r>
      <t xml:space="preserve">Алат и инвентар
</t>
    </r>
    <r>
      <rPr>
        <i/>
        <sz val="12"/>
        <rFont val="Times New Roman"/>
        <family val="1"/>
      </rPr>
      <t xml:space="preserve">Програмска класификација 1201-0001 - </t>
    </r>
    <r>
      <rPr>
        <sz val="12"/>
        <rFont val="Times New Roman"/>
        <family val="1"/>
      </rPr>
      <t>65.000,00 саПДВ-ом,</t>
    </r>
    <r>
      <rPr>
        <i/>
        <sz val="12"/>
        <rFont val="Times New Roman"/>
        <family val="1"/>
      </rPr>
      <t xml:space="preserve"> Прог.кас.1201-0002</t>
    </r>
    <r>
      <rPr>
        <sz val="12"/>
        <rFont val="Times New Roman"/>
        <family val="1"/>
      </rPr>
      <t xml:space="preserve"> - 5.000,00 са ПДВ-ом
</t>
    </r>
  </si>
  <si>
    <r>
      <t xml:space="preserve">01     </t>
    </r>
    <r>
      <rPr>
        <sz val="12"/>
        <rFont val="Times New Roman"/>
        <family val="1"/>
      </rPr>
      <t xml:space="preserve"> буџет</t>
    </r>
    <r>
      <rPr>
        <b/>
        <sz val="12"/>
        <rFont val="Times New Roman"/>
        <family val="1"/>
      </rPr>
      <t xml:space="preserve">
</t>
    </r>
    <r>
      <rPr>
        <b/>
        <sz val="12"/>
        <rFont val="Times New Roman"/>
        <family val="1"/>
      </rPr>
      <t xml:space="preserve">
</t>
    </r>
  </si>
  <si>
    <r>
      <rPr>
        <b/>
        <sz val="12"/>
        <rFont val="Times New Roman"/>
        <family val="1"/>
      </rPr>
      <t xml:space="preserve">01   </t>
    </r>
    <r>
      <rPr>
        <sz val="12"/>
        <rFont val="Times New Roman"/>
        <family val="1"/>
      </rPr>
      <t xml:space="preserve">  буџет</t>
    </r>
    <r>
      <rPr>
        <sz val="12"/>
        <rFont val="Times New Roman"/>
        <family val="1"/>
      </rPr>
      <t xml:space="preserve">
</t>
    </r>
  </si>
  <si>
    <r>
      <rPr>
        <b/>
        <sz val="12"/>
        <rFont val="Times New Roman"/>
        <family val="1"/>
      </rPr>
      <t xml:space="preserve">425222
</t>
    </r>
    <r>
      <rPr>
        <sz val="12"/>
        <rFont val="Times New Roman"/>
        <family val="1"/>
      </rPr>
      <t>одрж.рачунаске опреме</t>
    </r>
  </si>
  <si>
    <r>
      <t xml:space="preserve">Услуге поправке и одржавања рачунарске опреме Установе </t>
    </r>
    <r>
      <rPr>
        <i/>
        <sz val="12"/>
        <rFont val="Times New Roman"/>
        <family val="1"/>
      </rPr>
      <t>Програмска класификација 1201-0001-Фунционисање Установе</t>
    </r>
  </si>
  <si>
    <r>
      <t xml:space="preserve">Снабдевање Установе кертриџима </t>
    </r>
    <r>
      <rPr>
        <i/>
        <sz val="12"/>
        <rFont val="Times New Roman"/>
        <family val="1"/>
      </rPr>
      <t xml:space="preserve">Програмска класификација 1201-0001 - Фунционисање Установе                   </t>
    </r>
    <r>
      <rPr>
        <sz val="12"/>
        <rFont val="Times New Roman"/>
        <family val="1"/>
      </rPr>
      <t xml:space="preserve">  </t>
    </r>
  </si>
  <si>
    <t>март      децембар</t>
  </si>
  <si>
    <t>Број: 152-III/2019
У Бору, 09.07.2019.године</t>
  </si>
  <si>
    <t>Број: 153-III/2019
У Бору, 09.07.2019.године</t>
  </si>
  <si>
    <t xml:space="preserve">ИЗМЕНЕ И ДОПУНЕ ПЛАНА  НАБАВКИ НА КОЈЕ СЕ ЗАКОН НЕ ПРИМЕЊУЈЕ ЗА 2019. годину
Израђене на основу Финансијског плана Установе број 01-III/2019. од 09.01.2019.г. који је усклађен са Одлуком о буџету града Бора за 2019.год. број 400-317/2018-I (Сл.лист града Бора"бр.18/2018)  и Решењем о расподели средстава за 2019.годину  број 400-23/2019-III-01 од 08.01.2019.год. и Финансијског плана Установе број 149-III/2019. од 09.07.2019.г. који је усклађен са Решењем о расподели средстава за 2019.годину  број 400-132/2019-III-01 од 08.07.2019.год.
 </t>
  </si>
  <si>
    <r>
      <t xml:space="preserve">Остале опште услуге
</t>
    </r>
    <r>
      <rPr>
        <i/>
        <sz val="12"/>
        <rFont val="Times New Roman"/>
        <family val="1"/>
      </rPr>
      <t>Програмска класификација 1201-0001 Функционисање Установе</t>
    </r>
    <r>
      <rPr>
        <sz val="12"/>
        <rFont val="Times New Roman"/>
        <family val="1"/>
      </rPr>
      <t xml:space="preserve">
израда печата, превоз и монтажа намештаја,
фотокопирање, укоричавање служ.материјала, нарезивање кључева, прање сл.возила и остале непоменуте услуге 
</t>
    </r>
  </si>
  <si>
    <r>
      <t xml:space="preserve">Материјал  - пиће за саборе 
</t>
    </r>
    <r>
      <rPr>
        <i/>
        <sz val="12"/>
        <rFont val="Times New Roman"/>
        <family val="1"/>
      </rPr>
      <t>Програмска класификација 1201-0002 - Јачање културне продукције и уметничког стваралаштва</t>
    </r>
    <r>
      <rPr>
        <sz val="12"/>
        <rFont val="Times New Roman"/>
        <family val="1"/>
      </rPr>
      <t xml:space="preserve">
ОРН: 15000000</t>
    </r>
  </si>
  <si>
    <r>
      <t xml:space="preserve">Концерти  поп, рок, џез, блуз,world music, етно, народне, староградске, трубачи и остале  врсте музике ради задовољења културних потреба грађана: </t>
    </r>
    <r>
      <rPr>
        <b/>
        <sz val="11"/>
        <rFont val="Times New Roman"/>
        <family val="1"/>
      </rPr>
      <t>2.500.000,00</t>
    </r>
    <r>
      <rPr>
        <sz val="11"/>
        <rFont val="Times New Roman"/>
        <family val="1"/>
      </rPr>
      <t xml:space="preserve"> са ПДВ; ангажовање оркестра за Фестивал влашке песме : </t>
    </r>
    <r>
      <rPr>
        <b/>
        <sz val="11"/>
        <rFont val="Times New Roman"/>
        <family val="1"/>
      </rPr>
      <t>150.000,00</t>
    </r>
    <r>
      <rPr>
        <sz val="11"/>
        <rFont val="Times New Roman"/>
        <family val="1"/>
      </rPr>
      <t xml:space="preserve"> са ПДВ; Борско културно лето: концерти </t>
    </r>
    <r>
      <rPr>
        <b/>
        <sz val="11"/>
        <rFont val="Times New Roman"/>
        <family val="1"/>
      </rPr>
      <t>250.000,00</t>
    </r>
    <r>
      <rPr>
        <sz val="11"/>
        <rFont val="Times New Roman"/>
        <family val="1"/>
      </rPr>
      <t xml:space="preserve"> са ПДВ; ангажовање пратећег оркестра за 1. мај </t>
    </r>
    <r>
      <rPr>
        <b/>
        <sz val="11"/>
        <rFont val="Times New Roman"/>
        <family val="1"/>
      </rPr>
      <t>100.000,00</t>
    </r>
    <r>
      <rPr>
        <sz val="11"/>
        <rFont val="Times New Roman"/>
        <family val="1"/>
      </rPr>
      <t xml:space="preserve"> са ПДВ-ом; концерт за 1. мај </t>
    </r>
    <r>
      <rPr>
        <b/>
        <sz val="11"/>
        <rFont val="Times New Roman"/>
        <family val="1"/>
      </rPr>
      <t>250.000,00</t>
    </r>
    <r>
      <rPr>
        <sz val="11"/>
        <rFont val="Times New Roman"/>
        <family val="1"/>
      </rPr>
      <t xml:space="preserve"> са ПДВ-ом; концерт поводом обележавања манифестације Дани бање </t>
    </r>
    <r>
      <rPr>
        <b/>
        <sz val="11"/>
        <rFont val="Times New Roman"/>
        <family val="1"/>
      </rPr>
      <t>500.000,00</t>
    </r>
    <r>
      <rPr>
        <sz val="11"/>
        <rFont val="Times New Roman"/>
        <family val="1"/>
      </rPr>
      <t xml:space="preserve"> са ПДВ-ом ;             
</t>
    </r>
    <r>
      <rPr>
        <i/>
        <sz val="11"/>
        <rFont val="Times New Roman"/>
        <family val="1"/>
      </rPr>
      <t>Програмска класификација 1201-0002 Јачање културне продукције и уметничког сваралаштва</t>
    </r>
    <r>
      <rPr>
        <sz val="11"/>
        <rFont val="Times New Roman"/>
        <family val="1"/>
      </rPr>
      <t xml:space="preserve">
ОРН: 92312100</t>
    </r>
  </si>
</sst>
</file>

<file path=xl/styles.xml><?xml version="1.0" encoding="utf-8"?>
<styleSheet xmlns="http://schemas.openxmlformats.org/spreadsheetml/2006/main">
  <numFmts count="31">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quot;Yes&quot;;&quot;Yes&quot;;&quot;No&quot;"/>
    <numFmt numFmtId="181" formatCode="&quot;True&quot;;&quot;True&quot;;&quot;False&quot;"/>
    <numFmt numFmtId="182" formatCode="&quot;On&quot;;&quot;On&quot;;&quot;Off&quot;"/>
    <numFmt numFmtId="183" formatCode="[$€-2]\ #,##0.00_);[Red]\([$€-2]\ #,##0.00\)"/>
    <numFmt numFmtId="184" formatCode="#,##0.000"/>
    <numFmt numFmtId="185" formatCode="#,##0.0"/>
    <numFmt numFmtId="186" formatCode="#,##0;[Red]#,##0"/>
  </numFmts>
  <fonts count="66">
    <font>
      <sz val="10"/>
      <name val="Arial"/>
      <family val="0"/>
    </font>
    <font>
      <sz val="10"/>
      <name val="Times New Roman"/>
      <family val="1"/>
    </font>
    <font>
      <sz val="9"/>
      <name val="Times New Roman"/>
      <family val="1"/>
    </font>
    <font>
      <b/>
      <sz val="10"/>
      <name val="Times New Roman"/>
      <family val="1"/>
    </font>
    <font>
      <b/>
      <sz val="14"/>
      <name val="Times New Roman"/>
      <family val="1"/>
    </font>
    <font>
      <sz val="8"/>
      <name val="Arial"/>
      <family val="2"/>
    </font>
    <font>
      <sz val="12"/>
      <name val="Times New Roman"/>
      <family val="1"/>
    </font>
    <font>
      <b/>
      <sz val="12"/>
      <name val="Times New Roman"/>
      <family val="1"/>
    </font>
    <font>
      <b/>
      <sz val="9"/>
      <name val="Times New Roman"/>
      <family val="1"/>
    </font>
    <font>
      <sz val="11"/>
      <name val="Times New Roman"/>
      <family val="1"/>
    </font>
    <font>
      <u val="single"/>
      <sz val="16"/>
      <color indexed="8"/>
      <name val="Times New Roman"/>
      <family val="1"/>
    </font>
    <font>
      <sz val="12"/>
      <name val="Arial"/>
      <family val="2"/>
    </font>
    <font>
      <b/>
      <sz val="11"/>
      <name val="Times New Roman"/>
      <family val="1"/>
    </font>
    <font>
      <b/>
      <sz val="16"/>
      <name val="Times New Roman"/>
      <family val="1"/>
    </font>
    <font>
      <sz val="16"/>
      <name val="Times New Roman"/>
      <family val="1"/>
    </font>
    <font>
      <i/>
      <sz val="12"/>
      <name val="Times New Roman"/>
      <family val="1"/>
    </font>
    <font>
      <i/>
      <sz val="11"/>
      <name val="Times New Roman"/>
      <family val="1"/>
    </font>
    <font>
      <sz val="12"/>
      <color indexed="10"/>
      <name val="Times New Roman"/>
      <family val="1"/>
    </font>
    <font>
      <sz val="11"/>
      <color indexed="53"/>
      <name val="Times New Roman"/>
      <family val="1"/>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Times New Roman"/>
      <family val="1"/>
    </font>
    <font>
      <sz val="16"/>
      <color indexed="8"/>
      <name val="Times New Roman"/>
      <family val="1"/>
    </font>
    <font>
      <sz val="16"/>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rgb="FF000000"/>
      <name val="Times New Roman"/>
      <family val="1"/>
    </font>
    <font>
      <sz val="12"/>
      <color rgb="FFFF0000"/>
      <name val="Times New Roman"/>
      <family val="1"/>
    </font>
    <font>
      <sz val="11"/>
      <color theme="9" tint="-0.24997000396251678"/>
      <name val="Times New Roman"/>
      <family val="1"/>
    </font>
    <font>
      <sz val="16"/>
      <color rgb="FF000000"/>
      <name val="Times New Roman"/>
      <family val="1"/>
    </font>
    <font>
      <sz val="16"/>
      <color rgb="FF0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FF0000"/>
        <bgColor indexed="64"/>
      </patternFill>
    </fill>
    <fill>
      <patternFill patternType="solid">
        <fgColor theme="0"/>
        <bgColor indexed="64"/>
      </patternFill>
    </fill>
    <fill>
      <patternFill patternType="solid">
        <fgColor theme="3" tint="0.7999799847602844"/>
        <bgColor indexed="64"/>
      </patternFill>
    </fill>
    <fill>
      <patternFill patternType="solid">
        <fgColor rgb="FFDAEEF3"/>
        <bgColor indexed="64"/>
      </patternFill>
    </fill>
    <fill>
      <patternFill patternType="solid">
        <fgColor rgb="FFF2DDDC"/>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color indexed="63"/>
      </left>
      <right style="medium"/>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style="medium"/>
      <bottom style="medium"/>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medium"/>
      <top>
        <color indexed="63"/>
      </top>
      <bottom style="medium"/>
    </border>
    <border>
      <left style="medium"/>
      <right>
        <color indexed="63"/>
      </right>
      <top style="medium"/>
      <bottom style="medium"/>
    </border>
    <border>
      <left>
        <color indexed="63"/>
      </left>
      <right>
        <color indexed="63"/>
      </right>
      <top>
        <color indexed="63"/>
      </top>
      <bottom style="medium"/>
    </border>
    <border>
      <left style="thin"/>
      <right style="thin"/>
      <top>
        <color indexed="63"/>
      </top>
      <bottom>
        <color indexed="63"/>
      </bottom>
    </border>
    <border>
      <left style="thin"/>
      <right style="thin"/>
      <top style="medium"/>
      <bottom>
        <color indexed="63"/>
      </bottom>
    </border>
    <border>
      <left>
        <color indexed="63"/>
      </left>
      <right style="thin"/>
      <top>
        <color indexed="63"/>
      </top>
      <bottom>
        <color indexed="63"/>
      </bottom>
    </border>
    <border>
      <left style="thin"/>
      <right style="thin"/>
      <top style="medium"/>
      <bottom style="thin"/>
    </border>
    <border>
      <left style="thin"/>
      <right style="thin"/>
      <top style="thin"/>
      <bottom style="thin"/>
    </border>
    <border>
      <left style="thin"/>
      <right style="thin"/>
      <top>
        <color indexed="63"/>
      </top>
      <bottom style="thin"/>
    </border>
    <border>
      <left style="medium"/>
      <right style="medium"/>
      <top>
        <color indexed="63"/>
      </top>
      <bottom>
        <color indexed="63"/>
      </bottom>
    </border>
    <border>
      <left>
        <color indexed="63"/>
      </left>
      <right>
        <color indexed="63"/>
      </right>
      <top style="medium"/>
      <bottom>
        <color indexed="63"/>
      </bottom>
    </border>
    <border>
      <left style="thin"/>
      <right style="thin"/>
      <top style="thin"/>
      <bottom>
        <color indexed="63"/>
      </bottom>
    </border>
    <border>
      <left style="medium"/>
      <right>
        <color indexed="63"/>
      </right>
      <top style="medium"/>
      <bottom style="thin"/>
    </border>
    <border>
      <left style="medium"/>
      <right>
        <color indexed="63"/>
      </right>
      <top style="medium"/>
      <bottom>
        <color indexed="63"/>
      </bottom>
    </border>
    <border>
      <left>
        <color indexed="63"/>
      </left>
      <right style="thin"/>
      <top style="thin"/>
      <bottom style="thin"/>
    </border>
    <border>
      <left style="thin"/>
      <right style="medium"/>
      <top>
        <color indexed="63"/>
      </top>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thin"/>
    </border>
    <border>
      <left style="medium"/>
      <right>
        <color indexed="63"/>
      </right>
      <top>
        <color indexed="63"/>
      </top>
      <bottom style="medium"/>
    </border>
    <border>
      <left>
        <color indexed="63"/>
      </left>
      <right style="medium">
        <color rgb="FF000000"/>
      </right>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medium">
        <color rgb="FF000000"/>
      </top>
      <bottom>
        <color indexed="63"/>
      </bottom>
    </border>
    <border>
      <left style="thin"/>
      <right>
        <color indexed="63"/>
      </right>
      <top style="medium"/>
      <bottom>
        <color indexed="63"/>
      </bottom>
    </border>
    <border>
      <left>
        <color indexed="63"/>
      </left>
      <right style="thin"/>
      <top>
        <color indexed="63"/>
      </top>
      <bottom style="medium"/>
    </border>
    <border>
      <left style="thin"/>
      <right style="thin"/>
      <top>
        <color indexed="63"/>
      </top>
      <bottom style="medium"/>
    </border>
    <border>
      <left>
        <color indexed="63"/>
      </left>
      <right>
        <color indexed="63"/>
      </right>
      <top style="thin"/>
      <bottom>
        <color indexed="63"/>
      </bottom>
    </border>
    <border>
      <left style="thin"/>
      <right>
        <color indexed="63"/>
      </right>
      <top style="thin"/>
      <bottom style="thin"/>
    </border>
    <border>
      <left style="medium"/>
      <right>
        <color indexed="63"/>
      </right>
      <top>
        <color indexed="63"/>
      </top>
      <bottom>
        <color indexed="63"/>
      </bottom>
    </border>
    <border>
      <left style="medium"/>
      <right style="medium"/>
      <top style="thin"/>
      <bottom style="medium"/>
    </border>
    <border>
      <left>
        <color indexed="63"/>
      </left>
      <right>
        <color indexed="63"/>
      </right>
      <top style="thin"/>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thin"/>
      <right>
        <color indexed="63"/>
      </right>
      <top style="medium"/>
      <bottom style="medium"/>
    </border>
    <border>
      <left style="thin"/>
      <right>
        <color indexed="63"/>
      </right>
      <top>
        <color indexed="63"/>
      </top>
      <bottom style="thin"/>
    </border>
    <border>
      <left style="medium"/>
      <right style="medium"/>
      <top style="medium"/>
      <bottom style="thin"/>
    </border>
    <border>
      <left style="medium"/>
      <right style="thin"/>
      <top style="medium"/>
      <bottom>
        <color indexed="63"/>
      </bottom>
    </border>
    <border>
      <left style="medium"/>
      <right style="thin"/>
      <top>
        <color indexed="63"/>
      </top>
      <bottom>
        <color indexed="63"/>
      </bottom>
    </border>
    <border>
      <left style="thin"/>
      <right>
        <color indexed="63"/>
      </right>
      <top>
        <color indexed="63"/>
      </top>
      <bottom style="medium"/>
    </border>
    <border>
      <left style="thin"/>
      <right>
        <color indexed="63"/>
      </right>
      <top style="thin"/>
      <bottom>
        <color indexed="63"/>
      </bottom>
    </border>
    <border>
      <left>
        <color indexed="63"/>
      </left>
      <right style="thin"/>
      <top style="medium"/>
      <bottom>
        <color indexed="63"/>
      </bottom>
    </border>
    <border>
      <left style="thin"/>
      <right>
        <color indexed="63"/>
      </right>
      <top style="medium"/>
      <bottom style="thin"/>
    </border>
    <border>
      <left style="thin"/>
      <right style="medium"/>
      <top style="medium"/>
      <bottom>
        <color indexed="63"/>
      </bottom>
    </border>
    <border>
      <left style="medium">
        <color rgb="FF000000"/>
      </left>
      <right style="thin"/>
      <top style="thin"/>
      <bottom>
        <color indexed="63"/>
      </bottom>
    </border>
    <border>
      <left style="medium"/>
      <right style="thin"/>
      <top>
        <color indexed="63"/>
      </top>
      <bottom style="medium"/>
    </border>
    <border>
      <left style="thin"/>
      <right style="medium"/>
      <top>
        <color indexed="63"/>
      </top>
      <bottom style="medium"/>
    </border>
    <border>
      <left>
        <color indexed="63"/>
      </left>
      <right style="medium"/>
      <top style="medium"/>
      <bottom style="thin"/>
    </border>
    <border>
      <left>
        <color indexed="63"/>
      </left>
      <right>
        <color indexed="63"/>
      </right>
      <top style="medium"/>
      <bottom style="thin"/>
    </border>
    <border>
      <left style="medium"/>
      <right style="medium"/>
      <top style="thin"/>
      <bottom>
        <color indexed="63"/>
      </bottom>
    </border>
    <border>
      <left style="thin"/>
      <right style="medium"/>
      <top style="thin"/>
      <bottom>
        <color indexed="63"/>
      </bottom>
    </border>
    <border>
      <left style="thin"/>
      <right style="medium"/>
      <top>
        <color indexed="63"/>
      </top>
      <bottom style="thin"/>
    </border>
    <border>
      <left style="medium"/>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682">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3" fillId="33" borderId="10" xfId="0" applyFont="1" applyFill="1" applyBorder="1"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6" fillId="0" borderId="0" xfId="0" applyFont="1" applyAlignment="1">
      <alignment/>
    </xf>
    <xf numFmtId="0" fontId="61" fillId="0" borderId="0" xfId="0" applyFont="1" applyAlignment="1">
      <alignment/>
    </xf>
    <xf numFmtId="0" fontId="7" fillId="0" borderId="0" xfId="0" applyFont="1" applyAlignment="1">
      <alignment/>
    </xf>
    <xf numFmtId="0" fontId="6" fillId="0" borderId="11" xfId="0" applyFont="1" applyBorder="1" applyAlignment="1">
      <alignment wrapText="1"/>
    </xf>
    <xf numFmtId="0" fontId="6" fillId="34" borderId="12" xfId="0" applyFont="1" applyFill="1" applyBorder="1" applyAlignment="1">
      <alignment wrapText="1"/>
    </xf>
    <xf numFmtId="0" fontId="1" fillId="0" borderId="13" xfId="0" applyFont="1" applyBorder="1" applyAlignment="1">
      <alignment horizontal="center"/>
    </xf>
    <xf numFmtId="0" fontId="6" fillId="34" borderId="14" xfId="0" applyFont="1" applyFill="1" applyBorder="1" applyAlignment="1">
      <alignment wrapText="1"/>
    </xf>
    <xf numFmtId="0" fontId="1" fillId="0" borderId="10" xfId="0" applyFont="1" applyBorder="1" applyAlignment="1">
      <alignment horizontal="center" vertical="center"/>
    </xf>
    <xf numFmtId="4" fontId="1" fillId="0" borderId="10" xfId="0" applyNumberFormat="1" applyFont="1" applyBorder="1" applyAlignment="1">
      <alignment vertical="center"/>
    </xf>
    <xf numFmtId="0" fontId="1" fillId="0" borderId="0" xfId="0" applyFont="1" applyAlignment="1">
      <alignment vertical="center"/>
    </xf>
    <xf numFmtId="0" fontId="2"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0" xfId="0" applyFont="1" applyAlignment="1">
      <alignment horizontal="justify" vertical="center"/>
    </xf>
    <xf numFmtId="0" fontId="0" fillId="0" borderId="0" xfId="0" applyAlignment="1">
      <alignment vertical="center"/>
    </xf>
    <xf numFmtId="0" fontId="1" fillId="0" borderId="10" xfId="0" applyFont="1" applyBorder="1" applyAlignment="1">
      <alignment horizontal="center" vertical="center" wrapText="1"/>
    </xf>
    <xf numFmtId="0" fontId="6" fillId="0" borderId="12" xfId="0" applyFont="1" applyBorder="1" applyAlignment="1">
      <alignment vertical="center" wrapText="1"/>
    </xf>
    <xf numFmtId="0" fontId="6" fillId="0" borderId="0" xfId="0" applyFont="1" applyAlignment="1">
      <alignment vertical="center"/>
    </xf>
    <xf numFmtId="0" fontId="6" fillId="0" borderId="10" xfId="0" applyFont="1" applyBorder="1" applyAlignment="1">
      <alignment vertical="center"/>
    </xf>
    <xf numFmtId="0" fontId="6" fillId="0" borderId="10" xfId="0" applyFont="1" applyBorder="1" applyAlignment="1">
      <alignment vertical="center" wrapText="1"/>
    </xf>
    <xf numFmtId="0" fontId="6" fillId="34" borderId="14" xfId="0" applyFont="1" applyFill="1" applyBorder="1" applyAlignment="1">
      <alignment vertical="center" wrapText="1"/>
    </xf>
    <xf numFmtId="0" fontId="6" fillId="34" borderId="12" xfId="0" applyFont="1" applyFill="1" applyBorder="1" applyAlignment="1">
      <alignment vertical="center" wrapText="1"/>
    </xf>
    <xf numFmtId="0" fontId="6" fillId="0" borderId="15" xfId="0" applyFont="1" applyBorder="1" applyAlignment="1">
      <alignment vertical="center"/>
    </xf>
    <xf numFmtId="0" fontId="3" fillId="0" borderId="0" xfId="0" applyFont="1" applyAlignment="1">
      <alignment vertical="center"/>
    </xf>
    <xf numFmtId="0" fontId="0" fillId="0" borderId="15" xfId="0" applyBorder="1" applyAlignment="1">
      <alignment/>
    </xf>
    <xf numFmtId="0" fontId="1" fillId="0" borderId="0" xfId="0" applyFont="1" applyBorder="1" applyAlignment="1">
      <alignment/>
    </xf>
    <xf numFmtId="0" fontId="6" fillId="0" borderId="0" xfId="0" applyFont="1" applyBorder="1" applyAlignment="1">
      <alignment/>
    </xf>
    <xf numFmtId="0" fontId="0" fillId="0" borderId="0" xfId="0" applyBorder="1" applyAlignment="1">
      <alignment vertical="center"/>
    </xf>
    <xf numFmtId="0" fontId="0" fillId="0" borderId="0" xfId="0" applyBorder="1" applyAlignment="1">
      <alignment/>
    </xf>
    <xf numFmtId="4" fontId="1" fillId="0" borderId="13" xfId="0" applyNumberFormat="1" applyFont="1" applyBorder="1" applyAlignment="1">
      <alignment vertical="center"/>
    </xf>
    <xf numFmtId="0" fontId="2"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3" xfId="0" applyFont="1" applyBorder="1" applyAlignment="1">
      <alignment horizontal="center" vertical="center"/>
    </xf>
    <xf numFmtId="0" fontId="1" fillId="0" borderId="0" xfId="0" applyFont="1" applyAlignment="1">
      <alignment/>
    </xf>
    <xf numFmtId="0" fontId="1" fillId="0" borderId="13" xfId="0" applyFont="1" applyBorder="1" applyAlignment="1">
      <alignment horizontal="center" wrapText="1"/>
    </xf>
    <xf numFmtId="0" fontId="0" fillId="0" borderId="16" xfId="0" applyBorder="1" applyAlignment="1">
      <alignment/>
    </xf>
    <xf numFmtId="0" fontId="3" fillId="0" borderId="15" xfId="0" applyFont="1" applyBorder="1" applyAlignment="1">
      <alignment horizontal="left" vertical="center" wrapText="1"/>
    </xf>
    <xf numFmtId="0" fontId="6" fillId="0" borderId="10" xfId="0" applyFont="1" applyBorder="1" applyAlignment="1">
      <alignment/>
    </xf>
    <xf numFmtId="0" fontId="6" fillId="0" borderId="13" xfId="0" applyFont="1" applyBorder="1" applyAlignment="1">
      <alignment/>
    </xf>
    <xf numFmtId="0" fontId="3" fillId="0" borderId="17" xfId="0" applyFont="1" applyBorder="1" applyAlignment="1">
      <alignment horizontal="left" vertical="center" wrapText="1"/>
    </xf>
    <xf numFmtId="0" fontId="3" fillId="0" borderId="10" xfId="0" applyFont="1" applyBorder="1" applyAlignment="1">
      <alignment horizontal="left" vertical="center" wrapText="1"/>
    </xf>
    <xf numFmtId="0" fontId="6" fillId="0" borderId="14" xfId="0" applyFont="1" applyBorder="1" applyAlignment="1">
      <alignment vertical="center" wrapText="1"/>
    </xf>
    <xf numFmtId="0" fontId="3" fillId="0" borderId="13" xfId="0" applyFont="1" applyBorder="1" applyAlignment="1">
      <alignment horizontal="left" vertical="center" wrapText="1"/>
    </xf>
    <xf numFmtId="0" fontId="3" fillId="0" borderId="13" xfId="0" applyFont="1" applyBorder="1" applyAlignment="1">
      <alignment horizontal="left" vertical="top" wrapText="1"/>
    </xf>
    <xf numFmtId="0" fontId="6" fillId="0" borderId="10" xfId="0" applyFont="1" applyBorder="1" applyAlignment="1">
      <alignment horizontal="left" vertical="center" wrapText="1"/>
    </xf>
    <xf numFmtId="0" fontId="6" fillId="34" borderId="14" xfId="0" applyFont="1" applyFill="1" applyBorder="1" applyAlignment="1">
      <alignment horizontal="left" vertical="center" wrapText="1"/>
    </xf>
    <xf numFmtId="0" fontId="3" fillId="0" borderId="10" xfId="0" applyFont="1" applyBorder="1" applyAlignment="1">
      <alignment horizontal="left" vertical="top" wrapText="1"/>
    </xf>
    <xf numFmtId="0" fontId="6" fillId="0" borderId="10" xfId="0" applyFont="1" applyBorder="1" applyAlignment="1">
      <alignment vertical="center" wrapText="1"/>
    </xf>
    <xf numFmtId="0" fontId="3" fillId="35" borderId="10" xfId="0" applyFont="1" applyFill="1" applyBorder="1" applyAlignment="1">
      <alignment/>
    </xf>
    <xf numFmtId="0" fontId="6" fillId="35" borderId="10" xfId="0" applyFont="1" applyFill="1" applyBorder="1" applyAlignment="1">
      <alignment/>
    </xf>
    <xf numFmtId="0" fontId="7" fillId="35" borderId="10" xfId="0" applyFont="1" applyFill="1" applyBorder="1" applyAlignment="1">
      <alignment vertical="center"/>
    </xf>
    <xf numFmtId="0" fontId="6" fillId="35" borderId="10" xfId="0" applyFont="1" applyFill="1" applyBorder="1" applyAlignment="1">
      <alignment vertical="center"/>
    </xf>
    <xf numFmtId="0" fontId="3" fillId="36" borderId="10" xfId="0" applyFont="1" applyFill="1" applyBorder="1" applyAlignment="1">
      <alignment/>
    </xf>
    <xf numFmtId="0" fontId="6" fillId="36" borderId="10" xfId="0" applyFont="1" applyFill="1" applyBorder="1" applyAlignment="1">
      <alignment/>
    </xf>
    <xf numFmtId="0" fontId="7" fillId="36" borderId="10" xfId="0" applyFont="1" applyFill="1" applyBorder="1" applyAlignment="1">
      <alignment vertical="center"/>
    </xf>
    <xf numFmtId="0" fontId="6" fillId="36" borderId="10" xfId="0" applyFont="1" applyFill="1" applyBorder="1" applyAlignment="1">
      <alignment vertical="center"/>
    </xf>
    <xf numFmtId="0" fontId="6" fillId="0" borderId="10" xfId="0" applyFont="1" applyBorder="1" applyAlignment="1">
      <alignment horizontal="left" vertical="center" wrapText="1"/>
    </xf>
    <xf numFmtId="0" fontId="3" fillId="0" borderId="13" xfId="0" applyFont="1" applyBorder="1" applyAlignment="1">
      <alignment horizontal="left" wrapText="1"/>
    </xf>
    <xf numFmtId="0" fontId="6" fillId="34" borderId="10" xfId="0" applyFont="1" applyFill="1" applyBorder="1" applyAlignment="1">
      <alignment vertical="center" wrapText="1"/>
    </xf>
    <xf numFmtId="0" fontId="6" fillId="34" borderId="10" xfId="0" applyFont="1" applyFill="1" applyBorder="1" applyAlignment="1">
      <alignment horizontal="left" vertical="center" wrapText="1"/>
    </xf>
    <xf numFmtId="0" fontId="3" fillId="0" borderId="10" xfId="0" applyFont="1" applyBorder="1" applyAlignment="1">
      <alignment horizontal="left" wrapText="1"/>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18" xfId="0" applyFont="1" applyBorder="1" applyAlignment="1">
      <alignment horizontal="center" vertical="center" wrapText="1"/>
    </xf>
    <xf numFmtId="0" fontId="7" fillId="0" borderId="20" xfId="0" applyFont="1" applyBorder="1" applyAlignment="1">
      <alignment horizontal="center" wrapText="1"/>
    </xf>
    <xf numFmtId="0" fontId="7" fillId="0" borderId="19" xfId="0" applyFont="1" applyBorder="1" applyAlignment="1">
      <alignment horizontal="center" wrapText="1"/>
    </xf>
    <xf numFmtId="0" fontId="3" fillId="36" borderId="21" xfId="0" applyFont="1" applyFill="1" applyBorder="1" applyAlignment="1">
      <alignment/>
    </xf>
    <xf numFmtId="0" fontId="3" fillId="36" borderId="10" xfId="0" applyFont="1" applyFill="1" applyBorder="1" applyAlignment="1">
      <alignment horizontal="center" vertical="center"/>
    </xf>
    <xf numFmtId="0" fontId="1" fillId="36" borderId="10" xfId="0" applyFont="1" applyFill="1" applyBorder="1" applyAlignment="1">
      <alignment horizontal="center" vertical="center" wrapText="1"/>
    </xf>
    <xf numFmtId="0" fontId="1" fillId="36" borderId="10" xfId="0" applyFont="1" applyFill="1" applyBorder="1" applyAlignment="1">
      <alignment horizontal="center" vertical="center" wrapText="1"/>
    </xf>
    <xf numFmtId="0" fontId="1" fillId="36" borderId="10" xfId="0" applyFont="1" applyFill="1" applyBorder="1" applyAlignment="1">
      <alignment horizontal="center" vertical="center"/>
    </xf>
    <xf numFmtId="0" fontId="1" fillId="36" borderId="10" xfId="0" applyFont="1" applyFill="1" applyBorder="1" applyAlignment="1">
      <alignment horizontal="center"/>
    </xf>
    <xf numFmtId="0" fontId="3" fillId="35" borderId="10" xfId="0" applyFont="1" applyFill="1" applyBorder="1" applyAlignment="1">
      <alignment/>
    </xf>
    <xf numFmtId="0" fontId="1" fillId="35" borderId="14" xfId="0" applyFont="1" applyFill="1" applyBorder="1" applyAlignment="1">
      <alignment/>
    </xf>
    <xf numFmtId="4" fontId="1" fillId="35" borderId="10" xfId="0" applyNumberFormat="1" applyFont="1" applyFill="1" applyBorder="1" applyAlignment="1">
      <alignment vertical="center"/>
    </xf>
    <xf numFmtId="0" fontId="1" fillId="35" borderId="10" xfId="0" applyFont="1" applyFill="1" applyBorder="1" applyAlignment="1">
      <alignment vertical="center"/>
    </xf>
    <xf numFmtId="0" fontId="4" fillId="35" borderId="10" xfId="0" applyFont="1" applyFill="1" applyBorder="1" applyAlignment="1">
      <alignment horizontal="center" vertical="center"/>
    </xf>
    <xf numFmtId="0" fontId="1" fillId="35" borderId="10" xfId="0" applyFont="1" applyFill="1" applyBorder="1" applyAlignment="1">
      <alignment/>
    </xf>
    <xf numFmtId="0" fontId="4" fillId="35" borderId="10" xfId="0" applyFont="1" applyFill="1" applyBorder="1" applyAlignment="1">
      <alignment horizontal="center"/>
    </xf>
    <xf numFmtId="0" fontId="1" fillId="36" borderId="0" xfId="0" applyFont="1" applyFill="1" applyBorder="1" applyAlignment="1">
      <alignment/>
    </xf>
    <xf numFmtId="0" fontId="3" fillId="36" borderId="13" xfId="0" applyFont="1" applyFill="1" applyBorder="1" applyAlignment="1">
      <alignment/>
    </xf>
    <xf numFmtId="0" fontId="3" fillId="35" borderId="15" xfId="0" applyFont="1" applyFill="1" applyBorder="1" applyAlignment="1">
      <alignment/>
    </xf>
    <xf numFmtId="4" fontId="1" fillId="36" borderId="10" xfId="0" applyNumberFormat="1" applyFont="1" applyFill="1" applyBorder="1" applyAlignment="1">
      <alignment vertical="center"/>
    </xf>
    <xf numFmtId="0" fontId="1" fillId="36" borderId="10" xfId="0" applyFont="1" applyFill="1" applyBorder="1" applyAlignment="1">
      <alignment vertical="center"/>
    </xf>
    <xf numFmtId="0" fontId="1" fillId="36" borderId="21" xfId="0" applyFont="1" applyFill="1" applyBorder="1" applyAlignment="1">
      <alignment vertical="center"/>
    </xf>
    <xf numFmtId="0" fontId="4" fillId="36" borderId="10" xfId="0" applyFont="1" applyFill="1" applyBorder="1" applyAlignment="1">
      <alignment horizontal="center" vertical="center"/>
    </xf>
    <xf numFmtId="0" fontId="1" fillId="36" borderId="10" xfId="0" applyFont="1" applyFill="1" applyBorder="1" applyAlignment="1">
      <alignment/>
    </xf>
    <xf numFmtId="0" fontId="4" fillId="36" borderId="10" xfId="0" applyFont="1" applyFill="1" applyBorder="1" applyAlignment="1">
      <alignment horizontal="center"/>
    </xf>
    <xf numFmtId="0" fontId="3" fillId="35" borderId="10" xfId="0" applyFont="1" applyFill="1" applyBorder="1" applyAlignment="1">
      <alignment horizontal="center" vertical="center"/>
    </xf>
    <xf numFmtId="0" fontId="1" fillId="0" borderId="22" xfId="0" applyFont="1" applyBorder="1" applyAlignment="1">
      <alignment horizontal="left"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61" fillId="37" borderId="0" xfId="0" applyFont="1" applyFill="1" applyAlignment="1">
      <alignment horizontal="center"/>
    </xf>
    <xf numFmtId="0" fontId="11" fillId="0" borderId="0" xfId="0" applyFont="1" applyAlignment="1">
      <alignment vertical="center"/>
    </xf>
    <xf numFmtId="0" fontId="6" fillId="38" borderId="10" xfId="0" applyFont="1" applyFill="1" applyBorder="1" applyAlignment="1">
      <alignment vertical="center"/>
    </xf>
    <xf numFmtId="0" fontId="4" fillId="38" borderId="10" xfId="0" applyFont="1" applyFill="1" applyBorder="1" applyAlignment="1">
      <alignment/>
    </xf>
    <xf numFmtId="3" fontId="4" fillId="38" borderId="10" xfId="0" applyNumberFormat="1" applyFont="1" applyFill="1" applyBorder="1" applyAlignment="1">
      <alignment/>
    </xf>
    <xf numFmtId="0" fontId="7" fillId="38" borderId="10" xfId="0" applyFont="1" applyFill="1" applyBorder="1" applyAlignment="1">
      <alignment vertical="center"/>
    </xf>
    <xf numFmtId="0" fontId="6" fillId="38" borderId="10" xfId="0" applyFont="1" applyFill="1" applyBorder="1" applyAlignment="1">
      <alignment/>
    </xf>
    <xf numFmtId="0" fontId="6" fillId="13" borderId="10" xfId="0" applyFont="1" applyFill="1" applyBorder="1" applyAlignment="1">
      <alignment vertical="center" wrapText="1"/>
    </xf>
    <xf numFmtId="0" fontId="3" fillId="16" borderId="10" xfId="0" applyFont="1" applyFill="1" applyBorder="1" applyAlignment="1">
      <alignment horizontal="center" vertical="center"/>
    </xf>
    <xf numFmtId="0" fontId="4" fillId="16" borderId="10" xfId="0" applyFont="1" applyFill="1" applyBorder="1" applyAlignment="1">
      <alignment/>
    </xf>
    <xf numFmtId="0" fontId="6" fillId="4" borderId="14" xfId="0" applyFont="1" applyFill="1" applyBorder="1" applyAlignment="1">
      <alignment wrapText="1"/>
    </xf>
    <xf numFmtId="0" fontId="6" fillId="4" borderId="12" xfId="0" applyFont="1" applyFill="1" applyBorder="1" applyAlignment="1">
      <alignment vertical="center" wrapText="1"/>
    </xf>
    <xf numFmtId="0" fontId="3" fillId="15" borderId="10" xfId="0" applyFont="1" applyFill="1" applyBorder="1" applyAlignment="1">
      <alignment horizontal="center" vertical="center"/>
    </xf>
    <xf numFmtId="0" fontId="6" fillId="3" borderId="15" xfId="0" applyFont="1" applyFill="1" applyBorder="1" applyAlignment="1">
      <alignment vertical="center" wrapText="1"/>
    </xf>
    <xf numFmtId="0" fontId="3" fillId="0" borderId="15" xfId="0" applyFont="1" applyBorder="1" applyAlignment="1">
      <alignment horizontal="left" vertical="top" wrapText="1"/>
    </xf>
    <xf numFmtId="0" fontId="6" fillId="13" borderId="23" xfId="0" applyFont="1" applyFill="1" applyBorder="1" applyAlignment="1">
      <alignment horizontal="left" vertical="top" wrapText="1"/>
    </xf>
    <xf numFmtId="3" fontId="4" fillId="39" borderId="10" xfId="0" applyNumberFormat="1" applyFont="1" applyFill="1" applyBorder="1" applyAlignment="1">
      <alignment/>
    </xf>
    <xf numFmtId="3" fontId="4" fillId="16" borderId="10" xfId="0" applyNumberFormat="1" applyFont="1" applyFill="1" applyBorder="1" applyAlignment="1">
      <alignment/>
    </xf>
    <xf numFmtId="0" fontId="9" fillId="0" borderId="24" xfId="0" applyFont="1" applyBorder="1" applyAlignment="1">
      <alignment horizontal="center" vertical="top" wrapText="1"/>
    </xf>
    <xf numFmtId="0" fontId="1" fillId="0" borderId="24" xfId="0" applyFont="1" applyBorder="1" applyAlignment="1">
      <alignment horizontal="center" vertical="top" wrapText="1"/>
    </xf>
    <xf numFmtId="0" fontId="9" fillId="0" borderId="24" xfId="0" applyFont="1" applyBorder="1" applyAlignment="1">
      <alignment horizontal="center" vertical="top" wrapText="1"/>
    </xf>
    <xf numFmtId="0" fontId="1" fillId="0" borderId="24" xfId="0" applyFont="1" applyBorder="1" applyAlignment="1">
      <alignment horizontal="center" vertical="top" wrapText="1"/>
    </xf>
    <xf numFmtId="0" fontId="9" fillId="0" borderId="25" xfId="0" applyFont="1" applyBorder="1" applyAlignment="1">
      <alignment horizontal="center" vertical="top" wrapText="1"/>
    </xf>
    <xf numFmtId="0" fontId="9" fillId="6" borderId="15" xfId="0" applyFont="1" applyFill="1" applyBorder="1" applyAlignment="1">
      <alignment horizontal="left" vertical="center" wrapText="1"/>
    </xf>
    <xf numFmtId="0" fontId="1" fillId="0" borderId="20" xfId="0" applyFont="1" applyBorder="1" applyAlignment="1">
      <alignment horizontal="center" vertical="top" wrapText="1"/>
    </xf>
    <xf numFmtId="0" fontId="9" fillId="0" borderId="20" xfId="0" applyFont="1" applyBorder="1" applyAlignment="1">
      <alignment horizontal="center" vertical="top" wrapText="1"/>
    </xf>
    <xf numFmtId="0" fontId="9" fillId="0" borderId="20" xfId="0" applyFont="1" applyBorder="1" applyAlignment="1">
      <alignment horizontal="center" vertical="top" wrapText="1"/>
    </xf>
    <xf numFmtId="0" fontId="3" fillId="0" borderId="23" xfId="0" applyFont="1" applyBorder="1" applyAlignment="1">
      <alignment horizontal="left" vertical="top" wrapText="1"/>
    </xf>
    <xf numFmtId="0" fontId="6" fillId="0" borderId="24" xfId="0" applyFont="1" applyBorder="1" applyAlignment="1">
      <alignment horizontal="center" vertical="top" wrapText="1"/>
    </xf>
    <xf numFmtId="0" fontId="6" fillId="40" borderId="26" xfId="0" applyFont="1" applyFill="1" applyBorder="1" applyAlignment="1">
      <alignment horizontal="center" vertical="top" wrapText="1"/>
    </xf>
    <xf numFmtId="0" fontId="9" fillId="0" borderId="27" xfId="0" applyFont="1" applyBorder="1" applyAlignment="1">
      <alignment horizontal="center" vertical="top" wrapText="1"/>
    </xf>
    <xf numFmtId="3" fontId="6" fillId="40" borderId="10" xfId="0" applyNumberFormat="1" applyFont="1" applyFill="1" applyBorder="1" applyAlignment="1">
      <alignment vertical="top"/>
    </xf>
    <xf numFmtId="0" fontId="9" fillId="0" borderId="25" xfId="0" applyFont="1" applyBorder="1" applyAlignment="1">
      <alignment horizontal="center" vertical="top" wrapText="1"/>
    </xf>
    <xf numFmtId="3" fontId="6" fillId="0" borderId="28" xfId="0" applyNumberFormat="1" applyFont="1" applyBorder="1" applyAlignment="1">
      <alignment horizontal="right" vertical="top" wrapText="1"/>
    </xf>
    <xf numFmtId="3" fontId="6" fillId="0" borderId="29" xfId="0" applyNumberFormat="1" applyFont="1" applyBorder="1" applyAlignment="1">
      <alignment horizontal="right" vertical="top" wrapText="1"/>
    </xf>
    <xf numFmtId="0" fontId="9" fillId="0" borderId="29" xfId="0" applyFont="1" applyBorder="1" applyAlignment="1">
      <alignment horizontal="center" vertical="top" wrapText="1"/>
    </xf>
    <xf numFmtId="3" fontId="6" fillId="0" borderId="24" xfId="0" applyNumberFormat="1" applyFont="1" applyBorder="1" applyAlignment="1">
      <alignment horizontal="right" vertical="top" wrapText="1"/>
    </xf>
    <xf numFmtId="0" fontId="1" fillId="0" borderId="30" xfId="0" applyFont="1" applyBorder="1" applyAlignment="1">
      <alignment horizontal="center" vertical="top" wrapText="1"/>
    </xf>
    <xf numFmtId="0" fontId="7" fillId="0" borderId="10" xfId="0" applyFont="1" applyBorder="1" applyAlignment="1">
      <alignment horizontal="center" vertical="top" wrapText="1"/>
    </xf>
    <xf numFmtId="0" fontId="0" fillId="0" borderId="0" xfId="0" applyAlignment="1">
      <alignment vertical="top"/>
    </xf>
    <xf numFmtId="0" fontId="7" fillId="0" borderId="18" xfId="0" applyFont="1" applyBorder="1" applyAlignment="1">
      <alignment horizontal="center" vertical="top" wrapText="1"/>
    </xf>
    <xf numFmtId="0" fontId="7" fillId="0" borderId="20" xfId="0" applyFont="1" applyBorder="1" applyAlignment="1">
      <alignment horizontal="center" vertical="top" wrapText="1"/>
    </xf>
    <xf numFmtId="0" fontId="7" fillId="0" borderId="19" xfId="0" applyFont="1" applyBorder="1" applyAlignment="1">
      <alignment horizontal="center" vertical="top" wrapText="1"/>
    </xf>
    <xf numFmtId="0" fontId="7" fillId="0" borderId="19" xfId="0" applyFont="1" applyBorder="1" applyAlignment="1">
      <alignment horizontal="center" vertical="top"/>
    </xf>
    <xf numFmtId="0" fontId="7" fillId="0" borderId="18" xfId="0" applyFont="1" applyBorder="1" applyAlignment="1">
      <alignment horizontal="center" vertical="top"/>
    </xf>
    <xf numFmtId="3" fontId="6" fillId="0" borderId="20" xfId="0" applyNumberFormat="1" applyFont="1" applyBorder="1" applyAlignment="1">
      <alignment horizontal="right" vertical="top" wrapText="1"/>
    </xf>
    <xf numFmtId="3" fontId="6" fillId="0" borderId="26" xfId="0" applyNumberFormat="1" applyFont="1" applyBorder="1" applyAlignment="1">
      <alignment vertical="top" wrapText="1"/>
    </xf>
    <xf numFmtId="3" fontId="6" fillId="40" borderId="24" xfId="0" applyNumberFormat="1" applyFont="1" applyFill="1" applyBorder="1" applyAlignment="1">
      <alignment horizontal="right" vertical="top" wrapText="1"/>
    </xf>
    <xf numFmtId="0" fontId="0" fillId="0" borderId="28" xfId="0" applyBorder="1" applyAlignment="1">
      <alignment/>
    </xf>
    <xf numFmtId="0" fontId="3" fillId="0" borderId="31" xfId="0" applyFont="1" applyBorder="1" applyAlignment="1">
      <alignment horizontal="left" vertical="top" wrapText="1"/>
    </xf>
    <xf numFmtId="0" fontId="1" fillId="16" borderId="21" xfId="0" applyFont="1" applyFill="1" applyBorder="1" applyAlignment="1">
      <alignment vertical="center"/>
    </xf>
    <xf numFmtId="0" fontId="4" fillId="16" borderId="21" xfId="0" applyFont="1" applyFill="1" applyBorder="1" applyAlignment="1">
      <alignment horizontal="center" vertical="center"/>
    </xf>
    <xf numFmtId="0" fontId="1" fillId="16" borderId="21" xfId="0" applyFont="1" applyFill="1" applyBorder="1" applyAlignment="1">
      <alignment/>
    </xf>
    <xf numFmtId="0" fontId="4" fillId="16" borderId="21" xfId="0" applyFont="1" applyFill="1" applyBorder="1" applyAlignment="1">
      <alignment horizontal="center"/>
    </xf>
    <xf numFmtId="3" fontId="6" fillId="40" borderId="32" xfId="0" applyNumberFormat="1" applyFont="1" applyFill="1" applyBorder="1" applyAlignment="1">
      <alignment horizontal="right" vertical="top" wrapText="1"/>
    </xf>
    <xf numFmtId="0" fontId="6" fillId="40" borderId="29" xfId="0" applyFont="1" applyFill="1" applyBorder="1" applyAlignment="1">
      <alignment horizontal="center" vertical="top" wrapText="1"/>
    </xf>
    <xf numFmtId="0" fontId="13" fillId="39" borderId="30" xfId="0" applyFont="1" applyFill="1" applyBorder="1" applyAlignment="1">
      <alignment/>
    </xf>
    <xf numFmtId="0" fontId="6" fillId="39" borderId="13" xfId="0" applyFont="1" applyFill="1" applyBorder="1" applyAlignment="1">
      <alignment vertical="center"/>
    </xf>
    <xf numFmtId="0" fontId="6" fillId="39" borderId="13" xfId="0" applyFont="1" applyFill="1" applyBorder="1" applyAlignment="1">
      <alignment/>
    </xf>
    <xf numFmtId="0" fontId="6" fillId="18" borderId="21" xfId="0" applyFont="1" applyFill="1" applyBorder="1" applyAlignment="1">
      <alignment vertical="center"/>
    </xf>
    <xf numFmtId="0" fontId="6" fillId="40" borderId="13" xfId="0" applyFont="1" applyFill="1" applyBorder="1" applyAlignment="1">
      <alignment horizontal="center" vertical="top" wrapText="1"/>
    </xf>
    <xf numFmtId="0" fontId="6" fillId="35" borderId="0" xfId="0" applyFont="1" applyFill="1" applyBorder="1" applyAlignment="1">
      <alignment horizontal="left" vertical="center" wrapText="1"/>
    </xf>
    <xf numFmtId="0" fontId="6" fillId="4" borderId="15" xfId="0" applyFont="1" applyFill="1" applyBorder="1" applyAlignment="1">
      <alignment horizontal="left" vertical="top" wrapText="1"/>
    </xf>
    <xf numFmtId="0" fontId="6" fillId="0" borderId="14" xfId="0" applyFont="1" applyBorder="1" applyAlignment="1">
      <alignment horizontal="center" vertical="top" wrapText="1"/>
    </xf>
    <xf numFmtId="0" fontId="6" fillId="37" borderId="22" xfId="0" applyFont="1" applyFill="1" applyBorder="1" applyAlignment="1">
      <alignment/>
    </xf>
    <xf numFmtId="3" fontId="4" fillId="40" borderId="31" xfId="0" applyNumberFormat="1" applyFont="1" applyFill="1" applyBorder="1" applyAlignment="1">
      <alignment/>
    </xf>
    <xf numFmtId="0" fontId="6" fillId="0" borderId="33" xfId="0" applyFont="1" applyBorder="1" applyAlignment="1">
      <alignment/>
    </xf>
    <xf numFmtId="0" fontId="6" fillId="0" borderId="22" xfId="0" applyFont="1" applyBorder="1" applyAlignment="1">
      <alignment/>
    </xf>
    <xf numFmtId="0" fontId="1" fillId="0" borderId="22" xfId="0" applyFont="1" applyBorder="1" applyAlignment="1">
      <alignment/>
    </xf>
    <xf numFmtId="0" fontId="1" fillId="0" borderId="34" xfId="0" applyFont="1" applyBorder="1" applyAlignment="1">
      <alignment/>
    </xf>
    <xf numFmtId="0" fontId="1" fillId="0" borderId="31" xfId="0" applyFont="1" applyBorder="1" applyAlignment="1">
      <alignment/>
    </xf>
    <xf numFmtId="3" fontId="4" fillId="40" borderId="22" xfId="0" applyNumberFormat="1" applyFont="1" applyFill="1" applyBorder="1" applyAlignment="1">
      <alignment/>
    </xf>
    <xf numFmtId="0" fontId="0" fillId="0" borderId="35" xfId="0" applyBorder="1" applyAlignment="1">
      <alignment/>
    </xf>
    <xf numFmtId="0" fontId="0" fillId="0" borderId="28" xfId="0" applyBorder="1" applyAlignment="1">
      <alignment horizontal="center"/>
    </xf>
    <xf numFmtId="0" fontId="0" fillId="0" borderId="28" xfId="0" applyBorder="1" applyAlignment="1">
      <alignment/>
    </xf>
    <xf numFmtId="0" fontId="6" fillId="13" borderId="35" xfId="0" applyFont="1" applyFill="1" applyBorder="1" applyAlignment="1">
      <alignment horizontal="left" vertical="top" wrapText="1"/>
    </xf>
    <xf numFmtId="0" fontId="6" fillId="13" borderId="29" xfId="0" applyFont="1" applyFill="1" applyBorder="1" applyAlignment="1">
      <alignment horizontal="left" vertical="top" wrapText="1"/>
    </xf>
    <xf numFmtId="0" fontId="6" fillId="0" borderId="36" xfId="0" applyFont="1" applyBorder="1" applyAlignment="1">
      <alignment horizontal="center" vertical="top" wrapText="1"/>
    </xf>
    <xf numFmtId="0" fontId="0" fillId="0" borderId="0" xfId="0" applyFont="1" applyAlignment="1">
      <alignment/>
    </xf>
    <xf numFmtId="0" fontId="7" fillId="40" borderId="10" xfId="0" applyFont="1" applyFill="1" applyBorder="1" applyAlignment="1">
      <alignment horizontal="center" vertical="top" wrapText="1"/>
    </xf>
    <xf numFmtId="0" fontId="0" fillId="0" borderId="0" xfId="0" applyFont="1" applyAlignment="1">
      <alignment vertical="center"/>
    </xf>
    <xf numFmtId="0" fontId="1" fillId="0" borderId="23" xfId="0" applyFont="1" applyBorder="1" applyAlignment="1">
      <alignment/>
    </xf>
    <xf numFmtId="3" fontId="6" fillId="40" borderId="29" xfId="0" applyNumberFormat="1" applyFont="1" applyFill="1" applyBorder="1" applyAlignment="1">
      <alignment vertical="top"/>
    </xf>
    <xf numFmtId="0" fontId="3" fillId="0" borderId="22" xfId="0" applyFont="1" applyBorder="1" applyAlignment="1">
      <alignment horizontal="left" vertical="top" wrapText="1"/>
    </xf>
    <xf numFmtId="0" fontId="1" fillId="0" borderId="10" xfId="0" applyFont="1" applyBorder="1" applyAlignment="1">
      <alignment/>
    </xf>
    <xf numFmtId="3" fontId="4" fillId="40" borderId="37" xfId="0" applyNumberFormat="1" applyFont="1" applyFill="1" applyBorder="1" applyAlignment="1">
      <alignment/>
    </xf>
    <xf numFmtId="3" fontId="6" fillId="40" borderId="38" xfId="0" applyNumberFormat="1" applyFont="1" applyFill="1" applyBorder="1" applyAlignment="1">
      <alignment horizontal="right" vertical="top" wrapText="1"/>
    </xf>
    <xf numFmtId="3" fontId="6" fillId="0" borderId="39" xfId="0" applyNumberFormat="1" applyFont="1" applyBorder="1" applyAlignment="1">
      <alignment horizontal="right" vertical="top"/>
    </xf>
    <xf numFmtId="0" fontId="6" fillId="0" borderId="39" xfId="0" applyFont="1" applyBorder="1" applyAlignment="1">
      <alignment horizontal="center" vertical="top" wrapText="1"/>
    </xf>
    <xf numFmtId="0" fontId="1" fillId="0" borderId="39" xfId="0" applyFont="1" applyBorder="1" applyAlignment="1">
      <alignment horizontal="center" vertical="top" wrapText="1"/>
    </xf>
    <xf numFmtId="0" fontId="9" fillId="0" borderId="39" xfId="0" applyFont="1" applyBorder="1" applyAlignment="1">
      <alignment horizontal="center" vertical="top" wrapText="1"/>
    </xf>
    <xf numFmtId="0" fontId="6" fillId="0" borderId="40" xfId="0" applyFont="1" applyBorder="1" applyAlignment="1">
      <alignment horizontal="center" vertical="top" wrapText="1"/>
    </xf>
    <xf numFmtId="0" fontId="7" fillId="0" borderId="34" xfId="0" applyFont="1" applyBorder="1" applyAlignment="1">
      <alignment horizontal="center" vertical="top" wrapText="1"/>
    </xf>
    <xf numFmtId="0" fontId="6" fillId="35" borderId="10" xfId="0" applyFont="1" applyFill="1" applyBorder="1" applyAlignment="1">
      <alignment wrapText="1"/>
    </xf>
    <xf numFmtId="3" fontId="6" fillId="40" borderId="29" xfId="0" applyNumberFormat="1" applyFont="1" applyFill="1" applyBorder="1" applyAlignment="1">
      <alignment horizontal="right" vertical="top" wrapText="1"/>
    </xf>
    <xf numFmtId="3" fontId="4" fillId="40" borderId="10" xfId="0" applyNumberFormat="1" applyFont="1" applyFill="1" applyBorder="1" applyAlignment="1">
      <alignment/>
    </xf>
    <xf numFmtId="0" fontId="6" fillId="35" borderId="11" xfId="0" applyFont="1" applyFill="1" applyBorder="1" applyAlignment="1">
      <alignment vertical="top" wrapText="1"/>
    </xf>
    <xf numFmtId="0" fontId="9" fillId="6" borderId="28" xfId="0" applyFont="1" applyFill="1" applyBorder="1" applyAlignment="1">
      <alignment horizontal="left" vertical="top" wrapText="1"/>
    </xf>
    <xf numFmtId="0" fontId="0" fillId="0" borderId="29" xfId="0" applyBorder="1" applyAlignment="1">
      <alignment/>
    </xf>
    <xf numFmtId="0" fontId="0" fillId="0" borderId="39" xfId="0" applyBorder="1" applyAlignment="1">
      <alignment/>
    </xf>
    <xf numFmtId="0" fontId="6" fillId="6" borderId="15" xfId="0" applyFont="1" applyFill="1" applyBorder="1" applyAlignment="1">
      <alignment horizontal="left" vertical="top" wrapText="1"/>
    </xf>
    <xf numFmtId="0" fontId="9" fillId="0" borderId="41" xfId="0" applyFont="1" applyBorder="1" applyAlignment="1">
      <alignment horizontal="center" vertical="top" wrapText="1"/>
    </xf>
    <xf numFmtId="0" fontId="3" fillId="0" borderId="14" xfId="0" applyFont="1" applyBorder="1" applyAlignment="1">
      <alignment horizontal="left" vertical="top" wrapText="1"/>
    </xf>
    <xf numFmtId="0" fontId="6" fillId="0" borderId="10" xfId="0" applyFont="1" applyBorder="1" applyAlignment="1">
      <alignment vertical="top" wrapText="1"/>
    </xf>
    <xf numFmtId="0" fontId="6" fillId="13" borderId="22" xfId="0" applyFont="1" applyFill="1" applyBorder="1" applyAlignment="1">
      <alignment horizontal="left" vertical="top" wrapText="1"/>
    </xf>
    <xf numFmtId="0" fontId="11" fillId="0" borderId="0" xfId="0" applyFont="1" applyAlignment="1">
      <alignment vertical="top"/>
    </xf>
    <xf numFmtId="3" fontId="7" fillId="6" borderId="22" xfId="0" applyNumberFormat="1" applyFont="1" applyFill="1" applyBorder="1" applyAlignment="1">
      <alignment vertical="top"/>
    </xf>
    <xf numFmtId="0" fontId="6" fillId="37" borderId="10" xfId="0" applyFont="1" applyFill="1" applyBorder="1" applyAlignment="1">
      <alignment/>
    </xf>
    <xf numFmtId="0" fontId="3" fillId="0" borderId="42" xfId="0" applyFont="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6" fillId="39" borderId="10" xfId="0" applyFont="1" applyFill="1" applyBorder="1" applyAlignment="1">
      <alignment vertical="center"/>
    </xf>
    <xf numFmtId="0" fontId="13" fillId="39" borderId="21" xfId="0" applyFont="1" applyFill="1" applyBorder="1" applyAlignment="1">
      <alignment/>
    </xf>
    <xf numFmtId="0" fontId="7" fillId="39" borderId="40" xfId="0" applyFont="1" applyFill="1" applyBorder="1" applyAlignment="1">
      <alignment vertical="center"/>
    </xf>
    <xf numFmtId="0" fontId="6" fillId="39" borderId="22" xfId="0" applyFont="1" applyFill="1" applyBorder="1" applyAlignment="1">
      <alignment vertical="center"/>
    </xf>
    <xf numFmtId="0" fontId="6" fillId="39" borderId="15" xfId="0" applyFont="1" applyFill="1" applyBorder="1" applyAlignment="1">
      <alignment vertical="center"/>
    </xf>
    <xf numFmtId="0" fontId="6" fillId="39" borderId="14" xfId="0" applyFont="1" applyFill="1" applyBorder="1" applyAlignment="1">
      <alignment vertical="center"/>
    </xf>
    <xf numFmtId="0" fontId="6" fillId="39" borderId="22" xfId="0" applyFont="1" applyFill="1" applyBorder="1" applyAlignment="1">
      <alignment/>
    </xf>
    <xf numFmtId="3" fontId="6" fillId="0" borderId="10" xfId="0" applyNumberFormat="1" applyFont="1" applyBorder="1" applyAlignment="1">
      <alignment vertical="top"/>
    </xf>
    <xf numFmtId="0" fontId="7" fillId="0" borderId="10" xfId="0" applyFont="1" applyBorder="1" applyAlignment="1">
      <alignment horizontal="left" vertical="top" wrapText="1"/>
    </xf>
    <xf numFmtId="0" fontId="6" fillId="0" borderId="10" xfId="0" applyFont="1" applyBorder="1" applyAlignment="1">
      <alignment/>
    </xf>
    <xf numFmtId="0" fontId="6" fillId="0" borderId="30" xfId="0" applyFont="1" applyBorder="1" applyAlignment="1">
      <alignment/>
    </xf>
    <xf numFmtId="0" fontId="7" fillId="0" borderId="14" xfId="0" applyFont="1" applyBorder="1" applyAlignment="1">
      <alignment horizontal="left" vertical="top" wrapText="1"/>
    </xf>
    <xf numFmtId="0" fontId="7" fillId="0" borderId="12" xfId="0" applyFont="1" applyBorder="1" applyAlignment="1">
      <alignment horizontal="left" vertical="center" wrapText="1"/>
    </xf>
    <xf numFmtId="3" fontId="6" fillId="40" borderId="10" xfId="0" applyNumberFormat="1" applyFont="1" applyFill="1" applyBorder="1" applyAlignment="1">
      <alignment vertical="top" wrapText="1"/>
    </xf>
    <xf numFmtId="3" fontId="6" fillId="40" borderId="10" xfId="0" applyNumberFormat="1" applyFont="1" applyFill="1" applyBorder="1" applyAlignment="1">
      <alignment vertical="top"/>
    </xf>
    <xf numFmtId="0" fontId="7" fillId="40" borderId="34" xfId="0" applyFont="1" applyFill="1" applyBorder="1" applyAlignment="1">
      <alignment horizontal="center" vertical="top" wrapText="1"/>
    </xf>
    <xf numFmtId="3" fontId="6" fillId="0" borderId="10" xfId="0" applyNumberFormat="1" applyFont="1" applyBorder="1" applyAlignment="1">
      <alignment vertical="top" wrapText="1"/>
    </xf>
    <xf numFmtId="0" fontId="7" fillId="0" borderId="15" xfId="0" applyFont="1" applyBorder="1" applyAlignment="1">
      <alignment horizontal="left" vertical="top" wrapText="1"/>
    </xf>
    <xf numFmtId="3" fontId="4" fillId="18" borderId="28" xfId="0" applyNumberFormat="1" applyFont="1" applyFill="1" applyBorder="1" applyAlignment="1">
      <alignment horizontal="right"/>
    </xf>
    <xf numFmtId="0" fontId="4" fillId="18" borderId="28" xfId="0" applyFont="1" applyFill="1" applyBorder="1" applyAlignment="1">
      <alignment horizontal="right"/>
    </xf>
    <xf numFmtId="0" fontId="6" fillId="13" borderId="22" xfId="0" applyFont="1" applyFill="1" applyBorder="1" applyAlignment="1">
      <alignment vertical="top" wrapText="1"/>
    </xf>
    <xf numFmtId="3" fontId="7" fillId="13" borderId="22" xfId="0" applyNumberFormat="1" applyFont="1" applyFill="1" applyBorder="1" applyAlignment="1">
      <alignment vertical="top"/>
    </xf>
    <xf numFmtId="3" fontId="7" fillId="13" borderId="15" xfId="0" applyNumberFormat="1" applyFont="1" applyFill="1" applyBorder="1" applyAlignment="1">
      <alignment vertical="top"/>
    </xf>
    <xf numFmtId="3" fontId="7" fillId="13" borderId="10" xfId="0" applyNumberFormat="1" applyFont="1" applyFill="1" applyBorder="1" applyAlignment="1">
      <alignment vertical="top"/>
    </xf>
    <xf numFmtId="3" fontId="7" fillId="13" borderId="23" xfId="0" applyNumberFormat="1" applyFont="1" applyFill="1" applyBorder="1" applyAlignment="1">
      <alignment vertical="top"/>
    </xf>
    <xf numFmtId="3" fontId="7" fillId="4" borderId="22" xfId="0" applyNumberFormat="1" applyFont="1" applyFill="1" applyBorder="1" applyAlignment="1">
      <alignment vertical="top"/>
    </xf>
    <xf numFmtId="0" fontId="6" fillId="0" borderId="24" xfId="0" applyFont="1" applyBorder="1" applyAlignment="1">
      <alignment horizontal="center" vertical="top" wrapText="1"/>
    </xf>
    <xf numFmtId="0" fontId="6" fillId="41" borderId="23" xfId="0" applyFont="1" applyFill="1" applyBorder="1" applyAlignment="1">
      <alignment horizontal="left" vertical="top" wrapText="1"/>
    </xf>
    <xf numFmtId="0" fontId="3" fillId="37" borderId="28" xfId="0" applyFont="1" applyFill="1" applyBorder="1" applyAlignment="1">
      <alignment horizontal="center" vertical="center"/>
    </xf>
    <xf numFmtId="3" fontId="4" fillId="37" borderId="28" xfId="0" applyNumberFormat="1" applyFont="1" applyFill="1" applyBorder="1" applyAlignment="1">
      <alignment horizontal="right" vertical="center" wrapText="1"/>
    </xf>
    <xf numFmtId="0" fontId="7" fillId="37" borderId="28" xfId="0" applyFont="1" applyFill="1" applyBorder="1" applyAlignment="1">
      <alignment horizontal="left" vertical="center" wrapText="1"/>
    </xf>
    <xf numFmtId="3" fontId="7" fillId="13" borderId="22" xfId="0" applyNumberFormat="1" applyFont="1" applyFill="1" applyBorder="1" applyAlignment="1">
      <alignment horizontal="right" vertical="top" wrapText="1"/>
    </xf>
    <xf numFmtId="0" fontId="6" fillId="36" borderId="10" xfId="0" applyFont="1" applyFill="1" applyBorder="1" applyAlignment="1">
      <alignment vertical="top"/>
    </xf>
    <xf numFmtId="3" fontId="4" fillId="39" borderId="13" xfId="0" applyNumberFormat="1" applyFont="1" applyFill="1" applyBorder="1" applyAlignment="1">
      <alignment/>
    </xf>
    <xf numFmtId="0" fontId="7" fillId="39" borderId="13" xfId="0" applyFont="1" applyFill="1" applyBorder="1" applyAlignment="1">
      <alignment vertical="center"/>
    </xf>
    <xf numFmtId="0" fontId="6" fillId="36" borderId="22" xfId="0" applyFont="1" applyFill="1" applyBorder="1" applyAlignment="1">
      <alignment vertical="center"/>
    </xf>
    <xf numFmtId="3" fontId="4" fillId="36" borderId="14" xfId="0" applyNumberFormat="1" applyFont="1" applyFill="1" applyBorder="1" applyAlignment="1">
      <alignment vertical="top"/>
    </xf>
    <xf numFmtId="3" fontId="4" fillId="36" borderId="10" xfId="0" applyNumberFormat="1" applyFont="1" applyFill="1" applyBorder="1" applyAlignment="1">
      <alignment vertical="top"/>
    </xf>
    <xf numFmtId="0" fontId="7" fillId="36" borderId="22" xfId="0" applyFont="1" applyFill="1" applyBorder="1" applyAlignment="1">
      <alignment vertical="top"/>
    </xf>
    <xf numFmtId="0" fontId="6" fillId="36" borderId="17" xfId="0" applyFont="1" applyFill="1" applyBorder="1" applyAlignment="1">
      <alignment vertical="top"/>
    </xf>
    <xf numFmtId="0" fontId="6" fillId="36" borderId="39" xfId="0" applyFont="1" applyFill="1" applyBorder="1" applyAlignment="1">
      <alignment vertical="top"/>
    </xf>
    <xf numFmtId="0" fontId="6" fillId="19" borderId="10" xfId="0" applyFont="1" applyFill="1" applyBorder="1" applyAlignment="1">
      <alignment vertical="center"/>
    </xf>
    <xf numFmtId="0" fontId="4" fillId="19" borderId="10" xfId="0" applyFont="1" applyFill="1" applyBorder="1" applyAlignment="1">
      <alignment/>
    </xf>
    <xf numFmtId="0" fontId="6" fillId="13" borderId="43" xfId="0" applyFont="1" applyFill="1" applyBorder="1" applyAlignment="1">
      <alignment vertical="top" wrapText="1"/>
    </xf>
    <xf numFmtId="0" fontId="6" fillId="13" borderId="10" xfId="0" applyFont="1" applyFill="1" applyBorder="1" applyAlignment="1">
      <alignment horizontal="left" vertical="top" wrapText="1"/>
    </xf>
    <xf numFmtId="0" fontId="6" fillId="13" borderId="12" xfId="0" applyFont="1" applyFill="1" applyBorder="1" applyAlignment="1">
      <alignment horizontal="left" vertical="top" wrapText="1"/>
    </xf>
    <xf numFmtId="0" fontId="4" fillId="18" borderId="28" xfId="0" applyFont="1" applyFill="1" applyBorder="1" applyAlignment="1">
      <alignment wrapText="1"/>
    </xf>
    <xf numFmtId="0" fontId="6" fillId="18" borderId="28" xfId="0" applyFont="1" applyFill="1" applyBorder="1" applyAlignment="1">
      <alignment/>
    </xf>
    <xf numFmtId="3" fontId="6" fillId="0" borderId="44" xfId="0" applyNumberFormat="1" applyFont="1" applyBorder="1" applyAlignment="1">
      <alignment horizontal="right" vertical="top" wrapText="1"/>
    </xf>
    <xf numFmtId="3" fontId="6" fillId="0" borderId="45" xfId="0" applyNumberFormat="1" applyFont="1" applyBorder="1" applyAlignment="1">
      <alignment horizontal="right" vertical="top" wrapText="1"/>
    </xf>
    <xf numFmtId="0" fontId="6" fillId="13" borderId="46" xfId="0" applyFont="1" applyFill="1" applyBorder="1" applyAlignment="1">
      <alignment vertical="top" wrapText="1"/>
    </xf>
    <xf numFmtId="0" fontId="9" fillId="0" borderId="47" xfId="0" applyFont="1" applyBorder="1" applyAlignment="1">
      <alignment horizontal="center" vertical="top" wrapText="1"/>
    </xf>
    <xf numFmtId="0" fontId="6" fillId="4" borderId="10" xfId="0" applyFont="1" applyFill="1" applyBorder="1" applyAlignment="1">
      <alignment horizontal="left" vertical="center" wrapText="1"/>
    </xf>
    <xf numFmtId="3" fontId="7" fillId="6" borderId="15" xfId="0" applyNumberFormat="1" applyFont="1" applyFill="1" applyBorder="1" applyAlignment="1">
      <alignment horizontal="right" vertical="top" wrapText="1"/>
    </xf>
    <xf numFmtId="0" fontId="6" fillId="6" borderId="15" xfId="0" applyFont="1" applyFill="1" applyBorder="1" applyAlignment="1">
      <alignment horizontal="left" vertical="top" wrapText="1"/>
    </xf>
    <xf numFmtId="0" fontId="6" fillId="6" borderId="22" xfId="0" applyFont="1" applyFill="1" applyBorder="1" applyAlignment="1">
      <alignment horizontal="left" vertical="center" wrapText="1"/>
    </xf>
    <xf numFmtId="0" fontId="0" fillId="0" borderId="28" xfId="0" applyBorder="1" applyAlignment="1">
      <alignment horizontal="right"/>
    </xf>
    <xf numFmtId="3" fontId="7" fillId="6" borderId="22" xfId="0" applyNumberFormat="1" applyFont="1" applyFill="1" applyBorder="1" applyAlignment="1">
      <alignment horizontal="right" vertical="top" wrapText="1"/>
    </xf>
    <xf numFmtId="0" fontId="4" fillId="15" borderId="13" xfId="0" applyFont="1" applyFill="1" applyBorder="1" applyAlignment="1">
      <alignment horizontal="center" vertical="center"/>
    </xf>
    <xf numFmtId="0" fontId="1" fillId="15" borderId="13" xfId="0" applyFont="1" applyFill="1" applyBorder="1" applyAlignment="1">
      <alignment/>
    </xf>
    <xf numFmtId="0" fontId="4" fillId="15" borderId="13" xfId="0" applyFont="1" applyFill="1" applyBorder="1" applyAlignment="1">
      <alignment horizontal="center"/>
    </xf>
    <xf numFmtId="0" fontId="4" fillId="15" borderId="31" xfId="0" applyFont="1" applyFill="1" applyBorder="1" applyAlignment="1">
      <alignment/>
    </xf>
    <xf numFmtId="3" fontId="4" fillId="15" borderId="13" xfId="0" applyNumberFormat="1" applyFont="1" applyFill="1" applyBorder="1" applyAlignment="1">
      <alignment/>
    </xf>
    <xf numFmtId="0" fontId="1" fillId="15" borderId="13" xfId="0" applyFont="1" applyFill="1" applyBorder="1" applyAlignment="1">
      <alignment vertical="center"/>
    </xf>
    <xf numFmtId="0" fontId="1" fillId="15" borderId="37" xfId="0" applyFont="1" applyFill="1" applyBorder="1" applyAlignment="1">
      <alignment/>
    </xf>
    <xf numFmtId="0" fontId="6" fillId="13" borderId="22" xfId="0" applyFont="1" applyFill="1" applyBorder="1" applyAlignment="1">
      <alignment horizontal="left" vertical="center" wrapText="1"/>
    </xf>
    <xf numFmtId="0" fontId="1" fillId="0" borderId="48" xfId="0" applyFont="1" applyBorder="1" applyAlignment="1">
      <alignment horizontal="center" vertical="top" wrapText="1"/>
    </xf>
    <xf numFmtId="0" fontId="9" fillId="0" borderId="49" xfId="0" applyFont="1" applyBorder="1" applyAlignment="1">
      <alignment horizontal="center" vertical="top" wrapText="1"/>
    </xf>
    <xf numFmtId="0" fontId="7" fillId="42" borderId="50" xfId="0" applyFont="1" applyFill="1" applyBorder="1" applyAlignment="1">
      <alignment horizontal="justify" vertical="top" wrapText="1"/>
    </xf>
    <xf numFmtId="0" fontId="7" fillId="0" borderId="32" xfId="0" applyFont="1" applyBorder="1" applyAlignment="1">
      <alignment vertical="top" wrapText="1"/>
    </xf>
    <xf numFmtId="0" fontId="6" fillId="0" borderId="0" xfId="0" applyFont="1" applyAlignment="1">
      <alignment vertical="top" wrapText="1"/>
    </xf>
    <xf numFmtId="0" fontId="62" fillId="35" borderId="11" xfId="0" applyFont="1" applyFill="1" applyBorder="1" applyAlignment="1">
      <alignment vertical="center" wrapText="1"/>
    </xf>
    <xf numFmtId="0" fontId="63" fillId="0" borderId="24" xfId="0" applyFont="1" applyBorder="1" applyAlignment="1">
      <alignment horizontal="center" vertical="top" wrapText="1"/>
    </xf>
    <xf numFmtId="0" fontId="3" fillId="0" borderId="30" xfId="0" applyFont="1" applyBorder="1" applyAlignment="1">
      <alignment horizontal="center" vertical="center"/>
    </xf>
    <xf numFmtId="0" fontId="6" fillId="40" borderId="13" xfId="0" applyFont="1" applyFill="1" applyBorder="1" applyAlignment="1">
      <alignment horizontal="center" vertical="top" wrapText="1"/>
    </xf>
    <xf numFmtId="3" fontId="7" fillId="13" borderId="13" xfId="0" applyNumberFormat="1" applyFont="1" applyFill="1" applyBorder="1" applyAlignment="1">
      <alignment horizontal="center" vertical="top" wrapText="1"/>
    </xf>
    <xf numFmtId="3" fontId="6" fillId="40" borderId="24" xfId="0" applyNumberFormat="1" applyFont="1" applyFill="1" applyBorder="1" applyAlignment="1">
      <alignment horizontal="right" vertical="top" wrapText="1"/>
    </xf>
    <xf numFmtId="3" fontId="6" fillId="40" borderId="24" xfId="0" applyNumberFormat="1" applyFont="1" applyFill="1" applyBorder="1" applyAlignment="1">
      <alignment horizontal="right" vertical="top"/>
    </xf>
    <xf numFmtId="0" fontId="6" fillId="35" borderId="0" xfId="0" applyFont="1" applyFill="1" applyBorder="1" applyAlignment="1">
      <alignment vertical="center" wrapText="1"/>
    </xf>
    <xf numFmtId="0" fontId="6" fillId="40" borderId="24" xfId="0" applyFont="1" applyFill="1" applyBorder="1" applyAlignment="1">
      <alignment horizontal="center" vertical="top" wrapText="1"/>
    </xf>
    <xf numFmtId="0" fontId="6" fillId="13" borderId="10" xfId="0" applyFont="1" applyFill="1" applyBorder="1" applyAlignment="1">
      <alignment horizontal="left" vertical="center" wrapText="1"/>
    </xf>
    <xf numFmtId="0" fontId="6" fillId="13" borderId="15" xfId="0" applyFont="1" applyFill="1" applyBorder="1" applyAlignment="1">
      <alignment vertical="center" wrapText="1"/>
    </xf>
    <xf numFmtId="0" fontId="6" fillId="13" borderId="12" xfId="0" applyFont="1" applyFill="1" applyBorder="1" applyAlignment="1">
      <alignment vertical="center" wrapText="1"/>
    </xf>
    <xf numFmtId="0" fontId="1" fillId="0" borderId="31" xfId="0" applyFont="1" applyBorder="1" applyAlignment="1">
      <alignment horizontal="center" vertical="top" wrapText="1"/>
    </xf>
    <xf numFmtId="0" fontId="9" fillId="0" borderId="26" xfId="0" applyFont="1" applyBorder="1" applyAlignment="1">
      <alignment horizontal="center" vertical="top" wrapText="1"/>
    </xf>
    <xf numFmtId="0" fontId="6" fillId="0" borderId="0" xfId="0" applyFont="1" applyBorder="1" applyAlignment="1">
      <alignment horizontal="center" vertical="top" wrapText="1"/>
    </xf>
    <xf numFmtId="0" fontId="6" fillId="40" borderId="45" xfId="0" applyFont="1" applyFill="1" applyBorder="1" applyAlignment="1">
      <alignment horizontal="center" vertical="top" wrapText="1"/>
    </xf>
    <xf numFmtId="0" fontId="1" fillId="0" borderId="32" xfId="0" applyFont="1" applyBorder="1" applyAlignment="1">
      <alignment horizontal="center" vertical="top" wrapText="1"/>
    </xf>
    <xf numFmtId="0" fontId="9" fillId="0" borderId="32" xfId="0" applyFont="1" applyBorder="1" applyAlignment="1">
      <alignment horizontal="center" vertical="top" wrapText="1"/>
    </xf>
    <xf numFmtId="0" fontId="3" fillId="0" borderId="51" xfId="0" applyFont="1" applyBorder="1" applyAlignment="1">
      <alignment horizontal="left" vertical="top" wrapText="1"/>
    </xf>
    <xf numFmtId="0" fontId="0" fillId="0" borderId="52" xfId="0" applyFont="1" applyBorder="1" applyAlignment="1">
      <alignment/>
    </xf>
    <xf numFmtId="3" fontId="7" fillId="41" borderId="53" xfId="0" applyNumberFormat="1" applyFont="1" applyFill="1" applyBorder="1" applyAlignment="1">
      <alignment vertical="top"/>
    </xf>
    <xf numFmtId="3" fontId="4" fillId="37" borderId="54" xfId="0" applyNumberFormat="1" applyFont="1" applyFill="1" applyBorder="1" applyAlignment="1">
      <alignment horizontal="right" vertical="center" wrapText="1"/>
    </xf>
    <xf numFmtId="0" fontId="7" fillId="37" borderId="55" xfId="0" applyFont="1" applyFill="1" applyBorder="1" applyAlignment="1">
      <alignment horizontal="left" vertical="center" wrapText="1"/>
    </xf>
    <xf numFmtId="0" fontId="7" fillId="37" borderId="51" xfId="0" applyFont="1" applyFill="1" applyBorder="1" applyAlignment="1">
      <alignment horizontal="left" vertical="top" wrapText="1"/>
    </xf>
    <xf numFmtId="3" fontId="4" fillId="37" borderId="56" xfId="0" applyNumberFormat="1" applyFont="1" applyFill="1" applyBorder="1" applyAlignment="1">
      <alignment horizontal="right" vertical="center" wrapText="1"/>
    </xf>
    <xf numFmtId="3" fontId="6" fillId="40" borderId="18" xfId="0" applyNumberFormat="1" applyFont="1" applyFill="1" applyBorder="1" applyAlignment="1">
      <alignment horizontal="right" vertical="top" wrapText="1"/>
    </xf>
    <xf numFmtId="0" fontId="7" fillId="36" borderId="10" xfId="0" applyFont="1" applyFill="1" applyBorder="1" applyAlignment="1">
      <alignment vertical="center" wrapText="1"/>
    </xf>
    <xf numFmtId="0" fontId="0" fillId="0" borderId="57" xfId="0" applyBorder="1" applyAlignment="1">
      <alignment/>
    </xf>
    <xf numFmtId="0" fontId="6" fillId="36" borderId="58" xfId="0" applyFont="1" applyFill="1" applyBorder="1" applyAlignment="1">
      <alignment vertical="top"/>
    </xf>
    <xf numFmtId="0" fontId="9" fillId="0" borderId="45" xfId="0" applyFont="1" applyBorder="1" applyAlignment="1">
      <alignment horizontal="center" vertical="top" wrapText="1"/>
    </xf>
    <xf numFmtId="3" fontId="6" fillId="35" borderId="10" xfId="0" applyNumberFormat="1" applyFont="1" applyFill="1" applyBorder="1" applyAlignment="1">
      <alignment horizontal="right" vertical="top" wrapText="1"/>
    </xf>
    <xf numFmtId="3" fontId="4" fillId="40" borderId="59" xfId="0" applyNumberFormat="1" applyFont="1" applyFill="1" applyBorder="1" applyAlignment="1">
      <alignment/>
    </xf>
    <xf numFmtId="3" fontId="6" fillId="35" borderId="39" xfId="0" applyNumberFormat="1" applyFont="1" applyFill="1" applyBorder="1" applyAlignment="1">
      <alignment horizontal="right" vertical="top" wrapText="1"/>
    </xf>
    <xf numFmtId="3" fontId="4" fillId="40" borderId="0" xfId="0" applyNumberFormat="1" applyFont="1" applyFill="1" applyBorder="1" applyAlignment="1">
      <alignment/>
    </xf>
    <xf numFmtId="0" fontId="6" fillId="35" borderId="14" xfId="0" applyFont="1" applyFill="1" applyBorder="1" applyAlignment="1">
      <alignment wrapText="1"/>
    </xf>
    <xf numFmtId="0" fontId="0" fillId="0" borderId="35" xfId="0" applyBorder="1" applyAlignment="1">
      <alignment/>
    </xf>
    <xf numFmtId="3" fontId="7" fillId="35" borderId="60" xfId="0" applyNumberFormat="1" applyFont="1" applyFill="1" applyBorder="1" applyAlignment="1">
      <alignment vertical="top" wrapText="1"/>
    </xf>
    <xf numFmtId="0" fontId="9" fillId="0" borderId="40" xfId="0" applyFont="1" applyBorder="1" applyAlignment="1">
      <alignment horizontal="center" vertical="top" wrapText="1"/>
    </xf>
    <xf numFmtId="3" fontId="2" fillId="35" borderId="10" xfId="0" applyNumberFormat="1" applyFont="1" applyFill="1" applyBorder="1" applyAlignment="1">
      <alignment horizontal="right" vertical="top" wrapText="1"/>
    </xf>
    <xf numFmtId="0" fontId="0" fillId="0" borderId="57" xfId="0" applyBorder="1" applyAlignment="1">
      <alignment/>
    </xf>
    <xf numFmtId="3" fontId="4" fillId="40" borderId="53" xfId="0" applyNumberFormat="1" applyFont="1" applyFill="1" applyBorder="1" applyAlignment="1">
      <alignment/>
    </xf>
    <xf numFmtId="3" fontId="6" fillId="40" borderId="61" xfId="0" applyNumberFormat="1" applyFont="1" applyFill="1" applyBorder="1" applyAlignment="1">
      <alignment horizontal="right" vertical="top" wrapText="1"/>
    </xf>
    <xf numFmtId="3" fontId="6" fillId="40" borderId="25" xfId="0" applyNumberFormat="1" applyFont="1" applyFill="1" applyBorder="1" applyAlignment="1">
      <alignment horizontal="right" vertical="top"/>
    </xf>
    <xf numFmtId="0" fontId="7" fillId="40" borderId="24" xfId="0" applyFont="1" applyFill="1" applyBorder="1" applyAlignment="1">
      <alignment horizontal="center" vertical="top" wrapText="1"/>
    </xf>
    <xf numFmtId="3" fontId="7" fillId="35" borderId="22" xfId="0" applyNumberFormat="1" applyFont="1" applyFill="1" applyBorder="1" applyAlignment="1">
      <alignment vertical="top"/>
    </xf>
    <xf numFmtId="0" fontId="0" fillId="0" borderId="57" xfId="0" applyBorder="1" applyAlignment="1">
      <alignment horizontal="center"/>
    </xf>
    <xf numFmtId="0" fontId="0" fillId="0" borderId="35" xfId="0" applyBorder="1" applyAlignment="1">
      <alignment horizontal="center"/>
    </xf>
    <xf numFmtId="3" fontId="4" fillId="40" borderId="13" xfId="0" applyNumberFormat="1" applyFont="1" applyFill="1" applyBorder="1" applyAlignment="1">
      <alignment/>
    </xf>
    <xf numFmtId="3" fontId="7" fillId="35" borderId="10" xfId="0" applyNumberFormat="1" applyFont="1" applyFill="1" applyBorder="1" applyAlignment="1">
      <alignment vertical="top"/>
    </xf>
    <xf numFmtId="3" fontId="6" fillId="40" borderId="62" xfId="0" applyNumberFormat="1" applyFont="1" applyFill="1" applyBorder="1" applyAlignment="1">
      <alignment vertical="top"/>
    </xf>
    <xf numFmtId="3" fontId="6" fillId="40" borderId="24" xfId="0" applyNumberFormat="1" applyFont="1" applyFill="1" applyBorder="1" applyAlignment="1">
      <alignment vertical="top"/>
    </xf>
    <xf numFmtId="3" fontId="4" fillId="18" borderId="10" xfId="0" applyNumberFormat="1" applyFont="1" applyFill="1" applyBorder="1" applyAlignment="1">
      <alignment/>
    </xf>
    <xf numFmtId="0" fontId="6" fillId="18" borderId="30" xfId="0" applyFont="1" applyFill="1" applyBorder="1" applyAlignment="1">
      <alignment/>
    </xf>
    <xf numFmtId="0" fontId="6" fillId="18" borderId="10" xfId="0" applyFont="1" applyFill="1" applyBorder="1" applyAlignment="1">
      <alignment/>
    </xf>
    <xf numFmtId="0" fontId="6" fillId="18" borderId="10" xfId="0" applyFont="1" applyFill="1" applyBorder="1" applyAlignment="1">
      <alignment vertical="center"/>
    </xf>
    <xf numFmtId="0" fontId="6" fillId="18" borderId="30" xfId="0" applyFont="1" applyFill="1" applyBorder="1" applyAlignment="1">
      <alignment vertical="center"/>
    </xf>
    <xf numFmtId="0" fontId="1" fillId="0" borderId="25" xfId="0" applyFont="1" applyBorder="1" applyAlignment="1">
      <alignment horizontal="center" vertical="top" wrapText="1"/>
    </xf>
    <xf numFmtId="0" fontId="7" fillId="18" borderId="30" xfId="0" applyFont="1" applyFill="1" applyBorder="1" applyAlignment="1">
      <alignment vertical="center"/>
    </xf>
    <xf numFmtId="3" fontId="6" fillId="0" borderId="25" xfId="0" applyNumberFormat="1" applyFont="1" applyBorder="1" applyAlignment="1">
      <alignment vertical="top"/>
    </xf>
    <xf numFmtId="0" fontId="4" fillId="18" borderId="10" xfId="0" applyFont="1" applyFill="1" applyBorder="1" applyAlignment="1">
      <alignment/>
    </xf>
    <xf numFmtId="3" fontId="7" fillId="6" borderId="34" xfId="0" applyNumberFormat="1" applyFont="1" applyFill="1" applyBorder="1" applyAlignment="1">
      <alignment horizontal="right" vertical="top" wrapText="1"/>
    </xf>
    <xf numFmtId="0" fontId="9" fillId="6" borderId="13" xfId="0" applyFont="1" applyFill="1" applyBorder="1" applyAlignment="1">
      <alignment horizontal="left" vertical="center" wrapText="1"/>
    </xf>
    <xf numFmtId="3" fontId="6" fillId="40" borderId="49" xfId="0" applyNumberFormat="1" applyFont="1" applyFill="1" applyBorder="1" applyAlignment="1">
      <alignment horizontal="right" vertical="top" wrapText="1"/>
    </xf>
    <xf numFmtId="0" fontId="9" fillId="0" borderId="63" xfId="0" applyFont="1" applyBorder="1" applyAlignment="1">
      <alignment horizontal="center" vertical="top" wrapText="1"/>
    </xf>
    <xf numFmtId="3" fontId="7" fillId="6" borderId="10" xfId="0" applyNumberFormat="1" applyFont="1" applyFill="1" applyBorder="1" applyAlignment="1">
      <alignment vertical="top"/>
    </xf>
    <xf numFmtId="3" fontId="6" fillId="40" borderId="44" xfId="0" applyNumberFormat="1" applyFont="1" applyFill="1" applyBorder="1" applyAlignment="1">
      <alignment horizontal="right" vertical="top" wrapText="1"/>
    </xf>
    <xf numFmtId="3" fontId="7" fillId="6" borderId="64" xfId="0" applyNumberFormat="1" applyFont="1" applyFill="1" applyBorder="1" applyAlignment="1">
      <alignment vertical="top"/>
    </xf>
    <xf numFmtId="0" fontId="1" fillId="0" borderId="13" xfId="0" applyFont="1" applyBorder="1" applyAlignment="1">
      <alignment/>
    </xf>
    <xf numFmtId="0" fontId="9" fillId="6" borderId="22" xfId="0" applyFont="1" applyFill="1" applyBorder="1" applyAlignment="1">
      <alignment horizontal="left" vertical="top" wrapText="1"/>
    </xf>
    <xf numFmtId="3" fontId="6" fillId="0" borderId="38" xfId="0" applyNumberFormat="1" applyFont="1" applyBorder="1" applyAlignment="1">
      <alignment horizontal="right" vertical="top" wrapText="1"/>
    </xf>
    <xf numFmtId="0" fontId="6" fillId="6" borderId="23" xfId="0" applyFont="1" applyFill="1" applyBorder="1" applyAlignment="1">
      <alignment horizontal="left" vertical="center" wrapText="1"/>
    </xf>
    <xf numFmtId="0" fontId="0" fillId="0" borderId="38" xfId="0" applyBorder="1" applyAlignment="1">
      <alignment/>
    </xf>
    <xf numFmtId="0" fontId="0" fillId="0" borderId="44" xfId="0" applyBorder="1" applyAlignment="1">
      <alignment/>
    </xf>
    <xf numFmtId="3" fontId="7" fillId="6" borderId="40" xfId="0" applyNumberFormat="1" applyFont="1" applyFill="1" applyBorder="1" applyAlignment="1">
      <alignment vertical="top"/>
    </xf>
    <xf numFmtId="0" fontId="6" fillId="0" borderId="51" xfId="0" applyFont="1" applyBorder="1" applyAlignment="1">
      <alignment horizontal="center" vertical="top" wrapText="1"/>
    </xf>
    <xf numFmtId="3" fontId="7" fillId="13" borderId="50" xfId="0" applyNumberFormat="1" applyFont="1" applyFill="1" applyBorder="1" applyAlignment="1">
      <alignment horizontal="right" vertical="top" wrapText="1"/>
    </xf>
    <xf numFmtId="3" fontId="6" fillId="0" borderId="29" xfId="0" applyNumberFormat="1" applyFont="1" applyBorder="1" applyAlignment="1">
      <alignment horizontal="right" vertical="top" wrapText="1"/>
    </xf>
    <xf numFmtId="3" fontId="7" fillId="13" borderId="10" xfId="0" applyNumberFormat="1" applyFont="1" applyFill="1" applyBorder="1" applyAlignment="1">
      <alignment horizontal="right" vertical="top" wrapText="1"/>
    </xf>
    <xf numFmtId="3" fontId="6" fillId="40" borderId="59" xfId="0" applyNumberFormat="1" applyFont="1" applyFill="1" applyBorder="1" applyAlignment="1">
      <alignment vertical="top"/>
    </xf>
    <xf numFmtId="0" fontId="6" fillId="13" borderId="16" xfId="0" applyFont="1" applyFill="1" applyBorder="1" applyAlignment="1">
      <alignment horizontal="left" vertical="top" wrapText="1"/>
    </xf>
    <xf numFmtId="0" fontId="6" fillId="13" borderId="54" xfId="0" applyFont="1" applyFill="1" applyBorder="1" applyAlignment="1">
      <alignment horizontal="left" vertical="top" wrapText="1"/>
    </xf>
    <xf numFmtId="3" fontId="7" fillId="13" borderId="10" xfId="0" applyNumberFormat="1" applyFont="1" applyFill="1" applyBorder="1" applyAlignment="1">
      <alignment horizontal="right" vertical="top"/>
    </xf>
    <xf numFmtId="3" fontId="6" fillId="0" borderId="26" xfId="0" applyNumberFormat="1" applyFont="1" applyBorder="1" applyAlignment="1">
      <alignment horizontal="right" vertical="top" wrapText="1"/>
    </xf>
    <xf numFmtId="3" fontId="7" fillId="13" borderId="38" xfId="0" applyNumberFormat="1" applyFont="1" applyFill="1" applyBorder="1" applyAlignment="1">
      <alignment vertical="top"/>
    </xf>
    <xf numFmtId="3" fontId="7" fillId="13" borderId="64" xfId="0" applyNumberFormat="1" applyFont="1" applyFill="1" applyBorder="1" applyAlignment="1">
      <alignment vertical="top"/>
    </xf>
    <xf numFmtId="0" fontId="6" fillId="13" borderId="59" xfId="0" applyFont="1" applyFill="1" applyBorder="1" applyAlignment="1">
      <alignment horizontal="left" vertical="top" wrapText="1"/>
    </xf>
    <xf numFmtId="3" fontId="7" fillId="13" borderId="13" xfId="0" applyNumberFormat="1" applyFont="1" applyFill="1" applyBorder="1" applyAlignment="1">
      <alignment horizontal="right" vertical="top" wrapText="1"/>
    </xf>
    <xf numFmtId="0" fontId="6" fillId="0" borderId="10" xfId="0" applyFont="1" applyBorder="1" applyAlignment="1">
      <alignment horizontal="left" vertical="top" wrapText="1"/>
    </xf>
    <xf numFmtId="3" fontId="7" fillId="13" borderId="0" xfId="0" applyNumberFormat="1" applyFont="1" applyFill="1" applyBorder="1" applyAlignment="1">
      <alignment horizontal="right" vertical="top" wrapText="1"/>
    </xf>
    <xf numFmtId="3" fontId="6" fillId="0" borderId="39" xfId="0" applyNumberFormat="1" applyFont="1" applyBorder="1" applyAlignment="1">
      <alignment horizontal="right" vertical="top" wrapText="1"/>
    </xf>
    <xf numFmtId="3" fontId="6" fillId="0" borderId="49" xfId="0" applyNumberFormat="1" applyFont="1" applyBorder="1" applyAlignment="1">
      <alignment horizontal="right" vertical="top" wrapText="1"/>
    </xf>
    <xf numFmtId="0" fontId="6" fillId="0" borderId="45" xfId="0" applyFont="1" applyBorder="1" applyAlignment="1">
      <alignment horizontal="center" vertical="top" wrapText="1"/>
    </xf>
    <xf numFmtId="3" fontId="7" fillId="13" borderId="10" xfId="0" applyNumberFormat="1" applyFont="1" applyFill="1" applyBorder="1" applyAlignment="1">
      <alignment horizontal="right" vertical="top" wrapText="1"/>
    </xf>
    <xf numFmtId="3" fontId="7" fillId="4" borderId="10" xfId="0" applyNumberFormat="1" applyFont="1" applyFill="1" applyBorder="1" applyAlignment="1">
      <alignment vertical="top"/>
    </xf>
    <xf numFmtId="0" fontId="9" fillId="0" borderId="45" xfId="0" applyFont="1" applyBorder="1" applyAlignment="1">
      <alignment horizontal="center" vertical="top" wrapText="1"/>
    </xf>
    <xf numFmtId="3" fontId="6" fillId="0" borderId="32" xfId="0" applyNumberFormat="1" applyFont="1" applyBorder="1" applyAlignment="1">
      <alignment horizontal="right" vertical="top" wrapText="1"/>
    </xf>
    <xf numFmtId="0" fontId="6" fillId="0" borderId="37" xfId="0" applyFont="1" applyBorder="1" applyAlignment="1">
      <alignment horizontal="center" vertical="top" wrapText="1"/>
    </xf>
    <xf numFmtId="3" fontId="6" fillId="40" borderId="38" xfId="0" applyNumberFormat="1" applyFont="1" applyFill="1" applyBorder="1" applyAlignment="1">
      <alignment vertical="top"/>
    </xf>
    <xf numFmtId="3" fontId="6" fillId="40" borderId="39" xfId="0" applyNumberFormat="1" applyFont="1" applyFill="1" applyBorder="1" applyAlignment="1">
      <alignment vertical="top"/>
    </xf>
    <xf numFmtId="0" fontId="6" fillId="40" borderId="39" xfId="0" applyFont="1" applyFill="1" applyBorder="1" applyAlignment="1">
      <alignment vertical="top" wrapText="1"/>
    </xf>
    <xf numFmtId="0" fontId="6" fillId="40" borderId="39" xfId="0" applyFont="1" applyFill="1" applyBorder="1" applyAlignment="1">
      <alignment horizontal="center" vertical="top" wrapText="1"/>
    </xf>
    <xf numFmtId="3" fontId="7" fillId="3" borderId="10" xfId="0" applyNumberFormat="1" applyFont="1" applyFill="1" applyBorder="1" applyAlignment="1">
      <alignment vertical="top"/>
    </xf>
    <xf numFmtId="0" fontId="6" fillId="40" borderId="58" xfId="0" applyFont="1" applyFill="1" applyBorder="1" applyAlignment="1">
      <alignment horizontal="center" vertical="top" wrapText="1"/>
    </xf>
    <xf numFmtId="3" fontId="7" fillId="3" borderId="10" xfId="0" applyNumberFormat="1" applyFont="1" applyFill="1" applyBorder="1" applyAlignment="1">
      <alignment vertical="top"/>
    </xf>
    <xf numFmtId="3" fontId="6" fillId="40" borderId="58" xfId="0" applyNumberFormat="1" applyFont="1" applyFill="1" applyBorder="1" applyAlignment="1">
      <alignment vertical="top"/>
    </xf>
    <xf numFmtId="0" fontId="1" fillId="0" borderId="26" xfId="0" applyFont="1" applyBorder="1" applyAlignment="1">
      <alignment horizontal="center" vertical="top" wrapText="1"/>
    </xf>
    <xf numFmtId="3" fontId="6" fillId="40" borderId="59" xfId="0" applyNumberFormat="1" applyFont="1" applyFill="1" applyBorder="1" applyAlignment="1">
      <alignment horizontal="right" vertical="top"/>
    </xf>
    <xf numFmtId="3" fontId="6" fillId="0" borderId="39" xfId="0" applyNumberFormat="1" applyFont="1" applyBorder="1" applyAlignment="1">
      <alignment vertical="top"/>
    </xf>
    <xf numFmtId="0" fontId="9" fillId="0" borderId="39" xfId="0" applyFont="1" applyBorder="1" applyAlignment="1">
      <alignment horizontal="center" vertical="top" wrapText="1"/>
    </xf>
    <xf numFmtId="0" fontId="1" fillId="0" borderId="0" xfId="0" applyFont="1" applyBorder="1" applyAlignment="1">
      <alignment horizontal="center" vertical="top" wrapText="1"/>
    </xf>
    <xf numFmtId="0" fontId="9" fillId="0" borderId="12" xfId="0" applyFont="1" applyBorder="1" applyAlignment="1">
      <alignment horizontal="center" vertical="top" wrapText="1"/>
    </xf>
    <xf numFmtId="0" fontId="9" fillId="0" borderId="59" xfId="0" applyFont="1" applyBorder="1" applyAlignment="1">
      <alignment horizontal="center" vertical="top" wrapText="1"/>
    </xf>
    <xf numFmtId="0" fontId="1" fillId="0" borderId="58" xfId="0" applyFont="1" applyBorder="1" applyAlignment="1">
      <alignment horizontal="center" vertical="top" wrapText="1"/>
    </xf>
    <xf numFmtId="3" fontId="6" fillId="0" borderId="38" xfId="0" applyNumberFormat="1" applyFont="1" applyBorder="1" applyAlignment="1">
      <alignment vertical="top"/>
    </xf>
    <xf numFmtId="0" fontId="6" fillId="0" borderId="48" xfId="0" applyFont="1" applyBorder="1" applyAlignment="1">
      <alignment horizontal="center" vertical="top" wrapText="1"/>
    </xf>
    <xf numFmtId="0" fontId="9" fillId="0" borderId="63" xfId="0" applyFont="1" applyBorder="1" applyAlignment="1">
      <alignment horizontal="center" vertical="top" wrapText="1"/>
    </xf>
    <xf numFmtId="3" fontId="6" fillId="0" borderId="34" xfId="0" applyNumberFormat="1" applyFont="1" applyBorder="1" applyAlignment="1">
      <alignment vertical="top"/>
    </xf>
    <xf numFmtId="0" fontId="1" fillId="0" borderId="65" xfId="0" applyFont="1" applyBorder="1" applyAlignment="1">
      <alignment horizontal="center" vertical="top" wrapText="1"/>
    </xf>
    <xf numFmtId="0" fontId="6" fillId="0" borderId="39" xfId="0" applyFont="1" applyBorder="1" applyAlignment="1">
      <alignment horizontal="center" vertical="top" wrapText="1"/>
    </xf>
    <xf numFmtId="3" fontId="6" fillId="0" borderId="38" xfId="0" applyNumberFormat="1" applyFont="1" applyBorder="1" applyAlignment="1">
      <alignment horizontal="right" vertical="top"/>
    </xf>
    <xf numFmtId="3" fontId="6" fillId="0" borderId="15" xfId="0" applyNumberFormat="1" applyFont="1" applyBorder="1" applyAlignment="1">
      <alignment horizontal="right" vertical="top" wrapText="1"/>
    </xf>
    <xf numFmtId="0" fontId="6" fillId="0" borderId="58" xfId="0" applyFont="1" applyBorder="1" applyAlignment="1">
      <alignment horizontal="center" vertical="top" wrapText="1"/>
    </xf>
    <xf numFmtId="0" fontId="9" fillId="0" borderId="66" xfId="0" applyFont="1" applyBorder="1" applyAlignment="1">
      <alignment horizontal="center" vertical="top" wrapText="1"/>
    </xf>
    <xf numFmtId="3" fontId="6" fillId="40" borderId="15" xfId="0" applyNumberFormat="1" applyFont="1" applyFill="1" applyBorder="1" applyAlignment="1">
      <alignment vertical="top"/>
    </xf>
    <xf numFmtId="0" fontId="7" fillId="40" borderId="58" xfId="0" applyFont="1" applyFill="1" applyBorder="1" applyAlignment="1">
      <alignment horizontal="center" vertical="top" wrapText="1"/>
    </xf>
    <xf numFmtId="3" fontId="6" fillId="40" borderId="22" xfId="0" applyNumberFormat="1" applyFont="1" applyFill="1" applyBorder="1" applyAlignment="1">
      <alignment vertical="top"/>
    </xf>
    <xf numFmtId="3" fontId="6" fillId="40" borderId="58" xfId="0" applyNumberFormat="1" applyFont="1" applyFill="1" applyBorder="1" applyAlignment="1">
      <alignment vertical="top"/>
    </xf>
    <xf numFmtId="0" fontId="1" fillId="0" borderId="39" xfId="0" applyFont="1" applyBorder="1" applyAlignment="1">
      <alignment horizontal="center" vertical="center" wrapText="1"/>
    </xf>
    <xf numFmtId="0" fontId="7" fillId="40" borderId="39" xfId="0" applyFont="1" applyFill="1" applyBorder="1" applyAlignment="1">
      <alignment horizontal="center" vertical="top" wrapText="1"/>
    </xf>
    <xf numFmtId="0" fontId="6" fillId="0" borderId="67" xfId="0" applyFont="1" applyBorder="1" applyAlignment="1">
      <alignment horizontal="center" vertical="top" wrapText="1"/>
    </xf>
    <xf numFmtId="0" fontId="6" fillId="0" borderId="25" xfId="0" applyFont="1" applyBorder="1" applyAlignment="1">
      <alignment horizontal="center" vertical="top" wrapText="1"/>
    </xf>
    <xf numFmtId="0" fontId="6" fillId="0" borderId="12" xfId="0" applyFont="1" applyBorder="1" applyAlignment="1">
      <alignment horizontal="center" vertical="top" wrapText="1"/>
    </xf>
    <xf numFmtId="0" fontId="1" fillId="0" borderId="0" xfId="0" applyFont="1" applyBorder="1" applyAlignment="1">
      <alignment horizontal="center" vertical="top" wrapText="1"/>
    </xf>
    <xf numFmtId="0" fontId="1" fillId="0" borderId="23" xfId="0" applyFont="1" applyBorder="1" applyAlignment="1">
      <alignment horizontal="center" vertical="top" wrapText="1"/>
    </xf>
    <xf numFmtId="0" fontId="9" fillId="0" borderId="59" xfId="0" applyFont="1" applyBorder="1" applyAlignment="1">
      <alignment horizontal="center" vertical="top" wrapText="1"/>
    </xf>
    <xf numFmtId="3" fontId="6" fillId="0" borderId="59" xfId="0" applyNumberFormat="1" applyFont="1" applyBorder="1" applyAlignment="1">
      <alignment horizontal="right" vertical="top" wrapText="1"/>
    </xf>
    <xf numFmtId="0" fontId="6" fillId="0" borderId="11" xfId="0" applyFont="1" applyBorder="1" applyAlignment="1">
      <alignment horizontal="center" vertical="top" wrapText="1"/>
    </xf>
    <xf numFmtId="3" fontId="6" fillId="0" borderId="45" xfId="0" applyNumberFormat="1" applyFont="1" applyBorder="1" applyAlignment="1">
      <alignment horizontal="right" vertical="top"/>
    </xf>
    <xf numFmtId="3" fontId="6" fillId="0" borderId="22" xfId="0" applyNumberFormat="1" applyFont="1" applyBorder="1" applyAlignment="1">
      <alignment horizontal="right" vertical="top" wrapText="1"/>
    </xf>
    <xf numFmtId="0" fontId="6" fillId="0" borderId="31" xfId="0" applyFont="1" applyBorder="1" applyAlignment="1">
      <alignment horizontal="center" vertical="top" wrapText="1"/>
    </xf>
    <xf numFmtId="0" fontId="9" fillId="0" borderId="65" xfId="0" applyFont="1" applyBorder="1" applyAlignment="1">
      <alignment horizontal="center" vertical="top" wrapText="1"/>
    </xf>
    <xf numFmtId="0" fontId="9" fillId="0" borderId="47" xfId="0" applyFont="1" applyBorder="1" applyAlignment="1">
      <alignment horizontal="center" vertical="top" wrapText="1"/>
    </xf>
    <xf numFmtId="0" fontId="1" fillId="0" borderId="39" xfId="0" applyFont="1" applyBorder="1" applyAlignment="1">
      <alignment horizontal="center" vertical="top" wrapText="1"/>
    </xf>
    <xf numFmtId="0" fontId="6" fillId="0" borderId="15" xfId="0" applyFont="1" applyBorder="1" applyAlignment="1">
      <alignment horizontal="center" vertical="top" wrapText="1"/>
    </xf>
    <xf numFmtId="3" fontId="6" fillId="40" borderId="38" xfId="0" applyNumberFormat="1" applyFont="1" applyFill="1" applyBorder="1" applyAlignment="1">
      <alignment vertical="top"/>
    </xf>
    <xf numFmtId="3" fontId="6" fillId="40" borderId="17" xfId="0" applyNumberFormat="1" applyFont="1" applyFill="1" applyBorder="1" applyAlignment="1">
      <alignment vertical="top"/>
    </xf>
    <xf numFmtId="0" fontId="6" fillId="0" borderId="15" xfId="0" applyFont="1" applyBorder="1" applyAlignment="1">
      <alignment horizontal="center" vertical="top" wrapText="1"/>
    </xf>
    <xf numFmtId="0" fontId="9" fillId="0" borderId="58" xfId="0" applyFont="1" applyBorder="1" applyAlignment="1">
      <alignment horizontal="center" vertical="top" wrapText="1"/>
    </xf>
    <xf numFmtId="0" fontId="6" fillId="0" borderId="54" xfId="0" applyFont="1" applyBorder="1" applyAlignment="1">
      <alignment horizontal="center" vertical="top" wrapText="1"/>
    </xf>
    <xf numFmtId="3" fontId="6" fillId="0" borderId="15" xfId="0" applyNumberFormat="1" applyFont="1" applyBorder="1" applyAlignment="1">
      <alignment vertical="top"/>
    </xf>
    <xf numFmtId="0" fontId="1" fillId="0" borderId="15" xfId="0" applyFont="1" applyBorder="1" applyAlignment="1">
      <alignment horizontal="center" vertical="top" wrapText="1"/>
    </xf>
    <xf numFmtId="3" fontId="6" fillId="0" borderId="22" xfId="0" applyNumberFormat="1" applyFont="1" applyBorder="1" applyAlignment="1">
      <alignment vertical="top"/>
    </xf>
    <xf numFmtId="3" fontId="6" fillId="0" borderId="58" xfId="0" applyNumberFormat="1" applyFont="1" applyBorder="1" applyAlignment="1">
      <alignment vertical="top"/>
    </xf>
    <xf numFmtId="0" fontId="6" fillId="0" borderId="58" xfId="0" applyFont="1" applyBorder="1" applyAlignment="1">
      <alignment horizontal="center" vertical="top" wrapText="1"/>
    </xf>
    <xf numFmtId="0" fontId="6" fillId="40" borderId="14" xfId="0" applyFont="1" applyFill="1" applyBorder="1" applyAlignment="1">
      <alignment horizontal="center" vertical="top" wrapText="1"/>
    </xf>
    <xf numFmtId="3" fontId="7" fillId="6" borderId="13" xfId="0" applyNumberFormat="1" applyFont="1" applyFill="1" applyBorder="1" applyAlignment="1">
      <alignment horizontal="right" vertical="top" wrapText="1"/>
    </xf>
    <xf numFmtId="0" fontId="6" fillId="0" borderId="27" xfId="0" applyFont="1" applyBorder="1" applyAlignment="1">
      <alignment horizontal="center" vertical="top" wrapText="1"/>
    </xf>
    <xf numFmtId="3" fontId="6" fillId="0" borderId="27" xfId="0" applyNumberFormat="1" applyFont="1" applyBorder="1" applyAlignment="1">
      <alignment horizontal="right" vertical="top"/>
    </xf>
    <xf numFmtId="3" fontId="6" fillId="0" borderId="56" xfId="0" applyNumberFormat="1" applyFont="1" applyBorder="1" applyAlignment="1">
      <alignment horizontal="right" vertical="top"/>
    </xf>
    <xf numFmtId="0" fontId="9" fillId="0" borderId="28" xfId="0" applyFont="1" applyBorder="1" applyAlignment="1">
      <alignment horizontal="center" vertical="top" wrapText="1"/>
    </xf>
    <xf numFmtId="0" fontId="6" fillId="6" borderId="34" xfId="0" applyFont="1" applyFill="1" applyBorder="1" applyAlignment="1">
      <alignment vertical="top" wrapText="1"/>
    </xf>
    <xf numFmtId="0" fontId="6" fillId="40" borderId="13" xfId="0" applyFont="1" applyFill="1" applyBorder="1" applyAlignment="1">
      <alignment horizontal="center" vertical="top" wrapText="1"/>
    </xf>
    <xf numFmtId="0" fontId="0" fillId="0" borderId="15" xfId="0" applyFont="1" applyBorder="1" applyAlignment="1">
      <alignment/>
    </xf>
    <xf numFmtId="0" fontId="6" fillId="4" borderId="10" xfId="0" applyFont="1" applyFill="1" applyBorder="1" applyAlignment="1">
      <alignment wrapText="1"/>
    </xf>
    <xf numFmtId="0" fontId="0" fillId="0" borderId="14" xfId="0" applyFont="1" applyBorder="1" applyAlignment="1">
      <alignment/>
    </xf>
    <xf numFmtId="0" fontId="7" fillId="0" borderId="0" xfId="0" applyFont="1" applyBorder="1" applyAlignment="1">
      <alignment horizontal="center" vertical="center"/>
    </xf>
    <xf numFmtId="0" fontId="6" fillId="0" borderId="13" xfId="0" applyFont="1" applyBorder="1" applyAlignment="1">
      <alignment vertical="top" wrapText="1"/>
    </xf>
    <xf numFmtId="0" fontId="6" fillId="40" borderId="41" xfId="0" applyFont="1" applyFill="1" applyBorder="1" applyAlignment="1">
      <alignment vertical="center"/>
    </xf>
    <xf numFmtId="0" fontId="0" fillId="0" borderId="45" xfId="0" applyFont="1" applyBorder="1" applyAlignment="1">
      <alignment/>
    </xf>
    <xf numFmtId="0" fontId="6" fillId="13" borderId="27" xfId="0" applyFont="1" applyFill="1" applyBorder="1" applyAlignment="1">
      <alignment wrapText="1"/>
    </xf>
    <xf numFmtId="0" fontId="6" fillId="40" borderId="44" xfId="0" applyFont="1" applyFill="1" applyBorder="1" applyAlignment="1">
      <alignment vertical="center"/>
    </xf>
    <xf numFmtId="0" fontId="3" fillId="0" borderId="21" xfId="0" applyFont="1" applyBorder="1" applyAlignment="1">
      <alignment horizontal="center" vertical="center"/>
    </xf>
    <xf numFmtId="0" fontId="9" fillId="0" borderId="31" xfId="0" applyFont="1" applyBorder="1" applyAlignment="1">
      <alignment horizontal="center" vertical="top" wrapText="1"/>
    </xf>
    <xf numFmtId="3" fontId="6" fillId="0" borderId="25" xfId="0" applyNumberFormat="1" applyFont="1" applyBorder="1" applyAlignment="1">
      <alignment horizontal="center" vertical="top" wrapText="1"/>
    </xf>
    <xf numFmtId="3" fontId="6" fillId="0" borderId="61" xfId="0" applyNumberFormat="1" applyFont="1" applyBorder="1" applyAlignment="1">
      <alignment horizontal="center" vertical="top" wrapText="1"/>
    </xf>
    <xf numFmtId="3" fontId="7" fillId="13" borderId="13" xfId="0" applyNumberFormat="1" applyFont="1" applyFill="1" applyBorder="1" applyAlignment="1">
      <alignment horizontal="center" vertical="top" wrapText="1"/>
    </xf>
    <xf numFmtId="0" fontId="6" fillId="3" borderId="53" xfId="0" applyFont="1" applyFill="1" applyBorder="1" applyAlignment="1">
      <alignment vertical="top" wrapText="1"/>
    </xf>
    <xf numFmtId="0" fontId="6" fillId="40" borderId="13" xfId="0" applyFont="1" applyFill="1" applyBorder="1" applyAlignment="1">
      <alignment horizontal="center" vertical="top" wrapText="1"/>
    </xf>
    <xf numFmtId="3" fontId="6" fillId="0" borderId="68" xfId="0" applyNumberFormat="1" applyFont="1" applyBorder="1" applyAlignment="1">
      <alignment vertical="top" wrapText="1"/>
    </xf>
    <xf numFmtId="0" fontId="6" fillId="43" borderId="53" xfId="0" applyFont="1" applyFill="1" applyBorder="1" applyAlignment="1">
      <alignment vertical="top" wrapText="1"/>
    </xf>
    <xf numFmtId="0" fontId="4" fillId="43" borderId="10" xfId="0" applyFont="1" applyFill="1" applyBorder="1" applyAlignment="1">
      <alignment/>
    </xf>
    <xf numFmtId="0" fontId="3" fillId="43" borderId="10" xfId="0" applyFont="1" applyFill="1" applyBorder="1" applyAlignment="1">
      <alignment horizontal="center" vertical="center"/>
    </xf>
    <xf numFmtId="3" fontId="4" fillId="43" borderId="21" xfId="0" applyNumberFormat="1" applyFont="1" applyFill="1" applyBorder="1" applyAlignment="1">
      <alignment/>
    </xf>
    <xf numFmtId="0" fontId="1" fillId="43" borderId="21" xfId="0" applyFont="1" applyFill="1" applyBorder="1" applyAlignment="1">
      <alignment vertical="center"/>
    </xf>
    <xf numFmtId="0" fontId="4" fillId="43" borderId="21" xfId="0" applyFont="1" applyFill="1" applyBorder="1" applyAlignment="1">
      <alignment horizontal="center" vertical="center"/>
    </xf>
    <xf numFmtId="0" fontId="1" fillId="43" borderId="21" xfId="0" applyFont="1" applyFill="1" applyBorder="1" applyAlignment="1">
      <alignment/>
    </xf>
    <xf numFmtId="0" fontId="4" fillId="43" borderId="21" xfId="0" applyFont="1" applyFill="1" applyBorder="1" applyAlignment="1">
      <alignment horizontal="center"/>
    </xf>
    <xf numFmtId="3" fontId="4" fillId="43" borderId="10" xfId="0" applyNumberFormat="1" applyFont="1" applyFill="1" applyBorder="1" applyAlignment="1">
      <alignment/>
    </xf>
    <xf numFmtId="3" fontId="7" fillId="43" borderId="10" xfId="0" applyNumberFormat="1" applyFont="1" applyFill="1" applyBorder="1" applyAlignment="1">
      <alignment vertical="top"/>
    </xf>
    <xf numFmtId="0" fontId="6" fillId="0" borderId="45" xfId="0" applyFont="1" applyBorder="1" applyAlignment="1">
      <alignment horizontal="center" vertical="top" wrapText="1"/>
    </xf>
    <xf numFmtId="0" fontId="6" fillId="36" borderId="0" xfId="0" applyFont="1" applyFill="1" applyBorder="1" applyAlignment="1">
      <alignment vertical="center"/>
    </xf>
    <xf numFmtId="3" fontId="4" fillId="36" borderId="0" xfId="0" applyNumberFormat="1" applyFont="1" applyFill="1" applyBorder="1" applyAlignment="1">
      <alignment vertical="top"/>
    </xf>
    <xf numFmtId="3" fontId="4" fillId="36" borderId="15" xfId="0" applyNumberFormat="1" applyFont="1" applyFill="1" applyBorder="1" applyAlignment="1">
      <alignment vertical="top"/>
    </xf>
    <xf numFmtId="0" fontId="7" fillId="36" borderId="15" xfId="0" applyFont="1" applyFill="1" applyBorder="1" applyAlignment="1">
      <alignment vertical="top"/>
    </xf>
    <xf numFmtId="0" fontId="6" fillId="36" borderId="26" xfId="0" applyFont="1" applyFill="1" applyBorder="1" applyAlignment="1">
      <alignment vertical="top"/>
    </xf>
    <xf numFmtId="0" fontId="6" fillId="36" borderId="24" xfId="0" applyFont="1" applyFill="1" applyBorder="1" applyAlignment="1">
      <alignment vertical="top"/>
    </xf>
    <xf numFmtId="0" fontId="6" fillId="36" borderId="45" xfId="0" applyFont="1" applyFill="1" applyBorder="1" applyAlignment="1">
      <alignment vertical="top"/>
    </xf>
    <xf numFmtId="3" fontId="6" fillId="0" borderId="38" xfId="0" applyNumberFormat="1" applyFont="1" applyBorder="1" applyAlignment="1">
      <alignment horizontal="center" vertical="top"/>
    </xf>
    <xf numFmtId="3" fontId="6" fillId="0" borderId="39" xfId="0" applyNumberFormat="1" applyFont="1" applyBorder="1" applyAlignment="1">
      <alignment horizontal="center" vertical="top"/>
    </xf>
    <xf numFmtId="0" fontId="6" fillId="36" borderId="15" xfId="0" applyFont="1" applyFill="1" applyBorder="1" applyAlignment="1">
      <alignment vertical="top"/>
    </xf>
    <xf numFmtId="0" fontId="6" fillId="40" borderId="0" xfId="0" applyFont="1" applyFill="1" applyBorder="1" applyAlignment="1">
      <alignment horizontal="center" vertical="center"/>
    </xf>
    <xf numFmtId="3" fontId="6" fillId="0" borderId="34" xfId="0" applyNumberFormat="1" applyFont="1" applyBorder="1" applyAlignment="1">
      <alignment horizontal="right" vertical="top" wrapText="1"/>
    </xf>
    <xf numFmtId="3" fontId="6" fillId="0" borderId="25" xfId="0" applyNumberFormat="1" applyFont="1" applyBorder="1" applyAlignment="1">
      <alignment horizontal="right" vertical="top" wrapText="1"/>
    </xf>
    <xf numFmtId="0" fontId="3" fillId="40" borderId="30" xfId="0" applyFont="1" applyFill="1" applyBorder="1" applyAlignment="1">
      <alignment horizontal="center" vertical="center"/>
    </xf>
    <xf numFmtId="0" fontId="7" fillId="0" borderId="39" xfId="0" applyFont="1" applyBorder="1" applyAlignment="1">
      <alignment horizontal="center" vertical="top" wrapText="1"/>
    </xf>
    <xf numFmtId="0" fontId="7" fillId="0" borderId="40" xfId="0" applyFont="1" applyBorder="1" applyAlignment="1">
      <alignment horizontal="center" vertical="top" wrapText="1"/>
    </xf>
    <xf numFmtId="3" fontId="6" fillId="0" borderId="69" xfId="0" applyNumberFormat="1" applyFont="1" applyBorder="1" applyAlignment="1">
      <alignment vertical="top"/>
    </xf>
    <xf numFmtId="3" fontId="6" fillId="0" borderId="49" xfId="0" applyNumberFormat="1" applyFont="1" applyBorder="1" applyAlignment="1">
      <alignment vertical="top"/>
    </xf>
    <xf numFmtId="0" fontId="7" fillId="0" borderId="70" xfId="0" applyFont="1" applyBorder="1" applyAlignment="1">
      <alignment horizontal="center" vertical="top" wrapText="1"/>
    </xf>
    <xf numFmtId="0" fontId="7" fillId="0" borderId="45" xfId="0" applyFont="1" applyBorder="1" applyAlignment="1">
      <alignment horizontal="center" vertical="top" wrapText="1"/>
    </xf>
    <xf numFmtId="3" fontId="4" fillId="19" borderId="38" xfId="0" applyNumberFormat="1" applyFont="1" applyFill="1" applyBorder="1" applyAlignment="1">
      <alignment/>
    </xf>
    <xf numFmtId="3" fontId="4" fillId="19" borderId="39" xfId="0" applyNumberFormat="1" applyFont="1" applyFill="1" applyBorder="1" applyAlignment="1">
      <alignment/>
    </xf>
    <xf numFmtId="0" fontId="7" fillId="19" borderId="25" xfId="0" applyFont="1" applyFill="1" applyBorder="1" applyAlignment="1">
      <alignment vertical="center"/>
    </xf>
    <xf numFmtId="0" fontId="7" fillId="40" borderId="39" xfId="0" applyFont="1" applyFill="1" applyBorder="1" applyAlignment="1">
      <alignment horizontal="center" vertical="top" wrapText="1"/>
    </xf>
    <xf numFmtId="0" fontId="6" fillId="19" borderId="47" xfId="0" applyFont="1" applyFill="1" applyBorder="1" applyAlignment="1">
      <alignment vertical="center"/>
    </xf>
    <xf numFmtId="0" fontId="6" fillId="40" borderId="39" xfId="0" applyFont="1" applyFill="1" applyBorder="1" applyAlignment="1">
      <alignment vertical="top" wrapText="1"/>
    </xf>
    <xf numFmtId="0" fontId="6" fillId="40" borderId="59" xfId="0" applyFont="1" applyFill="1" applyBorder="1" applyAlignment="1">
      <alignment vertical="top"/>
    </xf>
    <xf numFmtId="0" fontId="6" fillId="19" borderId="15" xfId="0" applyFont="1" applyFill="1" applyBorder="1" applyAlignment="1">
      <alignment vertical="center"/>
    </xf>
    <xf numFmtId="0" fontId="6" fillId="40" borderId="29" xfId="0" applyFont="1" applyFill="1" applyBorder="1" applyAlignment="1">
      <alignment vertical="top"/>
    </xf>
    <xf numFmtId="0" fontId="6" fillId="19" borderId="17" xfId="0" applyFont="1" applyFill="1" applyBorder="1" applyAlignment="1">
      <alignment vertical="center"/>
    </xf>
    <xf numFmtId="0" fontId="6" fillId="19" borderId="25" xfId="0" applyFont="1" applyFill="1" applyBorder="1" applyAlignment="1">
      <alignment/>
    </xf>
    <xf numFmtId="3" fontId="4" fillId="19" borderId="25" xfId="0" applyNumberFormat="1" applyFont="1" applyFill="1" applyBorder="1" applyAlignment="1">
      <alignment/>
    </xf>
    <xf numFmtId="3" fontId="7" fillId="13" borderId="39" xfId="0" applyNumberFormat="1" applyFont="1" applyFill="1" applyBorder="1" applyAlignment="1">
      <alignment vertical="top"/>
    </xf>
    <xf numFmtId="0" fontId="6" fillId="40" borderId="13" xfId="0" applyFont="1" applyFill="1" applyBorder="1" applyAlignment="1">
      <alignment horizontal="center" vertical="center"/>
    </xf>
    <xf numFmtId="0" fontId="6" fillId="35" borderId="10" xfId="0" applyFont="1" applyFill="1" applyBorder="1" applyAlignment="1">
      <alignment vertical="top" wrapText="1"/>
    </xf>
    <xf numFmtId="0" fontId="9" fillId="6" borderId="10" xfId="0" applyFont="1" applyFill="1" applyBorder="1" applyAlignment="1">
      <alignment horizontal="left" vertical="top" wrapText="1"/>
    </xf>
    <xf numFmtId="3" fontId="6" fillId="0" borderId="52" xfId="0" applyNumberFormat="1" applyFont="1" applyBorder="1" applyAlignment="1">
      <alignment vertical="top"/>
    </xf>
    <xf numFmtId="0" fontId="6" fillId="6" borderId="12" xfId="0" applyFont="1" applyFill="1" applyBorder="1" applyAlignment="1">
      <alignment vertical="top" wrapText="1"/>
    </xf>
    <xf numFmtId="0" fontId="6" fillId="0" borderId="70" xfId="0" applyFont="1" applyBorder="1" applyAlignment="1">
      <alignment horizontal="center" vertical="top" wrapText="1"/>
    </xf>
    <xf numFmtId="0" fontId="0" fillId="0" borderId="56" xfId="0" applyBorder="1" applyAlignment="1">
      <alignment/>
    </xf>
    <xf numFmtId="3" fontId="6" fillId="0" borderId="58" xfId="0" applyNumberFormat="1" applyFont="1" applyBorder="1" applyAlignment="1">
      <alignment horizontal="right" vertical="top" wrapText="1"/>
    </xf>
    <xf numFmtId="0" fontId="6" fillId="3" borderId="15" xfId="0" applyFont="1" applyFill="1" applyBorder="1" applyAlignment="1">
      <alignment vertical="top" wrapText="1"/>
    </xf>
    <xf numFmtId="0" fontId="9" fillId="13" borderId="10" xfId="0" applyFont="1" applyFill="1" applyBorder="1" applyAlignment="1">
      <alignment horizontal="left" vertical="top" wrapText="1"/>
    </xf>
    <xf numFmtId="0" fontId="6" fillId="40" borderId="10" xfId="0" applyFont="1" applyFill="1" applyBorder="1" applyAlignment="1">
      <alignment vertical="center"/>
    </xf>
    <xf numFmtId="0" fontId="6" fillId="13" borderId="10" xfId="0" applyFont="1" applyFill="1" applyBorder="1" applyAlignment="1">
      <alignment vertical="top" wrapText="1"/>
    </xf>
    <xf numFmtId="0" fontId="3" fillId="0" borderId="10" xfId="0" applyFont="1" applyBorder="1" applyAlignment="1">
      <alignment horizontal="center" vertical="center"/>
    </xf>
    <xf numFmtId="0" fontId="9" fillId="6" borderId="10" xfId="0" applyFont="1" applyFill="1" applyBorder="1" applyAlignment="1">
      <alignment vertical="top" wrapText="1"/>
    </xf>
    <xf numFmtId="0" fontId="6" fillId="40" borderId="13" xfId="0" applyFont="1" applyFill="1" applyBorder="1" applyAlignment="1">
      <alignment horizontal="center" vertical="top" wrapText="1"/>
    </xf>
    <xf numFmtId="0" fontId="6" fillId="40" borderId="14" xfId="0" applyFont="1" applyFill="1" applyBorder="1" applyAlignment="1">
      <alignment horizontal="center" vertical="top" wrapText="1"/>
    </xf>
    <xf numFmtId="0" fontId="3" fillId="0" borderId="31" xfId="0" applyFont="1" applyBorder="1" applyAlignment="1">
      <alignment horizontal="center" vertical="center"/>
    </xf>
    <xf numFmtId="0" fontId="3" fillId="0" borderId="15" xfId="0" applyFont="1" applyBorder="1" applyAlignment="1">
      <alignment horizontal="center" vertical="center"/>
    </xf>
    <xf numFmtId="0" fontId="6" fillId="13" borderId="22" xfId="0" applyFont="1" applyFill="1" applyBorder="1" applyAlignment="1">
      <alignment horizontal="left" vertical="top" wrapText="1"/>
    </xf>
    <xf numFmtId="0" fontId="1" fillId="0" borderId="22" xfId="0" applyFont="1" applyBorder="1" applyAlignment="1">
      <alignment horizontal="left"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64" fillId="0" borderId="0" xfId="0" applyFont="1" applyAlignment="1">
      <alignment horizontal="left" vertical="center"/>
    </xf>
    <xf numFmtId="0" fontId="4" fillId="37" borderId="22" xfId="0" applyFont="1" applyFill="1" applyBorder="1" applyAlignment="1">
      <alignment horizontal="center" vertical="center"/>
    </xf>
    <xf numFmtId="0" fontId="6" fillId="37" borderId="15" xfId="0" applyFont="1" applyFill="1" applyBorder="1" applyAlignment="1">
      <alignment horizontal="center" vertical="center"/>
    </xf>
    <xf numFmtId="0" fontId="6" fillId="37" borderId="14" xfId="0" applyFont="1" applyFill="1" applyBorder="1" applyAlignment="1">
      <alignment horizontal="center" vertical="center"/>
    </xf>
    <xf numFmtId="0" fontId="1" fillId="37" borderId="0" xfId="0" applyFont="1" applyFill="1" applyAlignment="1">
      <alignment horizontal="left"/>
    </xf>
    <xf numFmtId="0" fontId="7" fillId="0" borderId="13" xfId="0" applyFont="1" applyBorder="1" applyAlignment="1">
      <alignment horizontal="center" vertical="center" wrapText="1"/>
    </xf>
    <xf numFmtId="0" fontId="7" fillId="0" borderId="21" xfId="0" applyFont="1" applyBorder="1" applyAlignment="1">
      <alignment horizontal="center" vertical="center" wrapText="1"/>
    </xf>
    <xf numFmtId="0" fontId="1" fillId="37" borderId="23" xfId="0" applyFont="1" applyFill="1" applyBorder="1" applyAlignment="1">
      <alignment horizontal="left"/>
    </xf>
    <xf numFmtId="0" fontId="0" fillId="0" borderId="15" xfId="0" applyBorder="1" applyAlignment="1">
      <alignment horizontal="left"/>
    </xf>
    <xf numFmtId="0" fontId="0" fillId="0" borderId="14" xfId="0" applyBorder="1" applyAlignment="1">
      <alignment horizontal="left"/>
    </xf>
    <xf numFmtId="0" fontId="7" fillId="0" borderId="13" xfId="0" applyFont="1" applyBorder="1" applyAlignment="1">
      <alignment horizontal="center" vertical="center"/>
    </xf>
    <xf numFmtId="0" fontId="7" fillId="0" borderId="21" xfId="0" applyFont="1" applyBorder="1" applyAlignment="1">
      <alignment horizontal="center" vertical="center"/>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3" fillId="0" borderId="37" xfId="0" applyFont="1" applyBorder="1" applyAlignment="1">
      <alignment horizontal="center" vertical="center"/>
    </xf>
    <xf numFmtId="0" fontId="3" fillId="0" borderId="12" xfId="0" applyFont="1" applyBorder="1" applyAlignment="1">
      <alignment horizontal="center" vertical="center"/>
    </xf>
    <xf numFmtId="0" fontId="1" fillId="0" borderId="22" xfId="0" applyFont="1" applyBorder="1" applyAlignment="1">
      <alignment vertical="center" wrapText="1"/>
    </xf>
    <xf numFmtId="0" fontId="1" fillId="0" borderId="15" xfId="0" applyFont="1" applyBorder="1" applyAlignment="1">
      <alignment vertical="center" wrapText="1"/>
    </xf>
    <xf numFmtId="0" fontId="1" fillId="0" borderId="14" xfId="0" applyFont="1" applyBorder="1" applyAlignment="1">
      <alignment vertical="center" wrapText="1"/>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7" fillId="37" borderId="0" xfId="0" applyFont="1" applyFill="1" applyAlignment="1">
      <alignment horizontal="left" vertical="top"/>
    </xf>
    <xf numFmtId="0" fontId="7" fillId="37" borderId="0" xfId="0" applyFont="1" applyFill="1" applyAlignment="1">
      <alignment horizontal="left" vertical="center" wrapText="1"/>
    </xf>
    <xf numFmtId="0" fontId="1" fillId="0" borderId="0" xfId="0" applyFont="1" applyAlignment="1">
      <alignment/>
    </xf>
    <xf numFmtId="0" fontId="7" fillId="0" borderId="33" xfId="0" applyFont="1" applyBorder="1" applyAlignment="1">
      <alignment horizontal="center" vertical="center" wrapText="1"/>
    </xf>
    <xf numFmtId="0" fontId="0" fillId="0" borderId="71" xfId="0" applyBorder="1" applyAlignment="1">
      <alignment vertical="center" wrapText="1"/>
    </xf>
    <xf numFmtId="0" fontId="7" fillId="0" borderId="33" xfId="0" applyFont="1" applyBorder="1" applyAlignment="1">
      <alignment vertical="center"/>
    </xf>
    <xf numFmtId="0" fontId="0" fillId="0" borderId="72" xfId="0" applyBorder="1" applyAlignment="1">
      <alignment/>
    </xf>
    <xf numFmtId="0" fontId="0" fillId="0" borderId="71" xfId="0" applyBorder="1" applyAlignment="1">
      <alignment/>
    </xf>
    <xf numFmtId="0" fontId="6" fillId="37" borderId="0" xfId="0" applyFont="1" applyFill="1" applyAlignment="1">
      <alignment horizontal="left" vertical="center"/>
    </xf>
    <xf numFmtId="0" fontId="61" fillId="37" borderId="0" xfId="0" applyFont="1" applyFill="1" applyAlignment="1">
      <alignment horizontal="center"/>
    </xf>
    <xf numFmtId="3" fontId="7" fillId="13" borderId="73" xfId="0" applyNumberFormat="1" applyFont="1" applyFill="1" applyBorder="1" applyAlignment="1">
      <alignment horizontal="center" vertical="top"/>
    </xf>
    <xf numFmtId="3" fontId="7" fillId="13" borderId="30" xfId="0" applyNumberFormat="1" applyFont="1" applyFill="1" applyBorder="1" applyAlignment="1">
      <alignment horizontal="center" vertical="top"/>
    </xf>
    <xf numFmtId="3" fontId="7" fillId="13" borderId="21" xfId="0" applyNumberFormat="1" applyFont="1" applyFill="1" applyBorder="1" applyAlignment="1">
      <alignment horizontal="center" vertical="top"/>
    </xf>
    <xf numFmtId="3" fontId="6" fillId="0" borderId="62" xfId="0" applyNumberFormat="1" applyFont="1" applyBorder="1" applyAlignment="1">
      <alignment horizontal="center" vertical="top" wrapText="1"/>
    </xf>
    <xf numFmtId="3" fontId="6" fillId="0" borderId="69" xfId="0" applyNumberFormat="1" applyFont="1" applyBorder="1" applyAlignment="1">
      <alignment horizontal="center" vertical="top" wrapText="1"/>
    </xf>
    <xf numFmtId="3" fontId="6" fillId="0" borderId="32" xfId="0" applyNumberFormat="1" applyFont="1" applyBorder="1" applyAlignment="1">
      <alignment horizontal="center" vertical="top" wrapText="1"/>
    </xf>
    <xf numFmtId="3" fontId="6" fillId="0" borderId="24" xfId="0" applyNumberFormat="1" applyFont="1" applyBorder="1" applyAlignment="1">
      <alignment horizontal="center" vertical="top" wrapText="1"/>
    </xf>
    <xf numFmtId="0" fontId="6" fillId="0" borderId="32" xfId="0" applyFont="1" applyBorder="1" applyAlignment="1">
      <alignment horizontal="center" vertical="top" wrapText="1"/>
    </xf>
    <xf numFmtId="0" fontId="6" fillId="0" borderId="24" xfId="0" applyFont="1" applyBorder="1" applyAlignment="1">
      <alignment horizontal="center" vertical="top" wrapText="1"/>
    </xf>
    <xf numFmtId="0" fontId="7" fillId="0" borderId="24" xfId="0" applyFont="1" applyBorder="1" applyAlignment="1">
      <alignment horizontal="center" vertical="top" wrapText="1"/>
    </xf>
    <xf numFmtId="0" fontId="6" fillId="0" borderId="0" xfId="0" applyFont="1" applyAlignment="1">
      <alignment horizontal="center" vertical="top" wrapText="1"/>
    </xf>
    <xf numFmtId="0" fontId="6" fillId="0" borderId="0" xfId="0" applyFont="1" applyAlignment="1">
      <alignment horizontal="center" vertical="top"/>
    </xf>
    <xf numFmtId="0" fontId="6" fillId="0" borderId="22" xfId="0" applyFont="1" applyBorder="1" applyAlignment="1">
      <alignment horizontal="left" vertical="top" wrapText="1"/>
    </xf>
    <xf numFmtId="0" fontId="6" fillId="0" borderId="15" xfId="0" applyFont="1" applyBorder="1" applyAlignment="1">
      <alignment horizontal="left" vertical="top" wrapText="1"/>
    </xf>
    <xf numFmtId="0" fontId="6" fillId="0" borderId="14" xfId="0" applyFont="1" applyBorder="1" applyAlignment="1">
      <alignment horizontal="left" vertical="top" wrapText="1"/>
    </xf>
    <xf numFmtId="0" fontId="6" fillId="0" borderId="0" xfId="0" applyFont="1" applyAlignment="1">
      <alignment horizontal="left" wrapText="1"/>
    </xf>
    <xf numFmtId="0" fontId="62" fillId="0" borderId="0" xfId="0" applyFont="1" applyAlignment="1">
      <alignment horizontal="left"/>
    </xf>
    <xf numFmtId="0" fontId="6" fillId="0" borderId="13" xfId="0" applyFont="1" applyBorder="1" applyAlignment="1">
      <alignment horizontal="center" vertical="top" wrapText="1"/>
    </xf>
    <xf numFmtId="0" fontId="6" fillId="0" borderId="30" xfId="0" applyFont="1" applyBorder="1" applyAlignment="1">
      <alignment horizontal="center" vertical="top" wrapText="1"/>
    </xf>
    <xf numFmtId="0" fontId="6" fillId="0" borderId="21" xfId="0" applyFont="1" applyBorder="1" applyAlignment="1">
      <alignment horizontal="center" vertical="top" wrapText="1"/>
    </xf>
    <xf numFmtId="0" fontId="7" fillId="0" borderId="30" xfId="0" applyFont="1" applyBorder="1" applyAlignment="1">
      <alignment horizontal="center" vertical="center"/>
    </xf>
    <xf numFmtId="3" fontId="7" fillId="6" borderId="13" xfId="0" applyNumberFormat="1" applyFont="1" applyFill="1" applyBorder="1" applyAlignment="1">
      <alignment horizontal="center" vertical="top"/>
    </xf>
    <xf numFmtId="3" fontId="7" fillId="6" borderId="30" xfId="0" applyNumberFormat="1" applyFont="1" applyFill="1" applyBorder="1" applyAlignment="1">
      <alignment horizontal="center" vertical="top"/>
    </xf>
    <xf numFmtId="3" fontId="7" fillId="6" borderId="21" xfId="0" applyNumberFormat="1" applyFont="1" applyFill="1" applyBorder="1" applyAlignment="1">
      <alignment horizontal="center" vertical="top"/>
    </xf>
    <xf numFmtId="3" fontId="6" fillId="0" borderId="13" xfId="0" applyNumberFormat="1" applyFont="1" applyBorder="1" applyAlignment="1">
      <alignment horizontal="center" vertical="top"/>
    </xf>
    <xf numFmtId="3" fontId="6" fillId="0" borderId="30" xfId="0" applyNumberFormat="1" applyFont="1" applyBorder="1" applyAlignment="1">
      <alignment horizontal="center" vertical="top"/>
    </xf>
    <xf numFmtId="3" fontId="6" fillId="0" borderId="21" xfId="0" applyNumberFormat="1" applyFont="1" applyBorder="1" applyAlignment="1">
      <alignment horizontal="center" vertical="top"/>
    </xf>
    <xf numFmtId="0" fontId="6" fillId="0" borderId="42" xfId="0" applyFont="1" applyBorder="1" applyAlignment="1">
      <alignment horizontal="left" vertical="center" wrapText="1"/>
    </xf>
    <xf numFmtId="0" fontId="6" fillId="0" borderId="23" xfId="0" applyFont="1" applyBorder="1" applyAlignment="1">
      <alignment horizontal="left" vertical="center" wrapText="1"/>
    </xf>
    <xf numFmtId="0" fontId="7" fillId="0" borderId="28" xfId="0" applyFont="1" applyBorder="1" applyAlignment="1">
      <alignment horizontal="center" vertical="center" wrapText="1"/>
    </xf>
    <xf numFmtId="0" fontId="7" fillId="0" borderId="64" xfId="0" applyFont="1" applyBorder="1" applyAlignment="1">
      <alignment horizontal="center" vertical="top" wrapText="1"/>
    </xf>
    <xf numFmtId="0" fontId="7" fillId="0" borderId="45" xfId="0" applyFont="1" applyBorder="1" applyAlignment="1">
      <alignment horizontal="center" vertical="top" wrapText="1"/>
    </xf>
    <xf numFmtId="0" fontId="7" fillId="0" borderId="34" xfId="0" applyFont="1" applyBorder="1" applyAlignment="1">
      <alignment horizontal="center" vertical="center"/>
    </xf>
    <xf numFmtId="0" fontId="7" fillId="0" borderId="42" xfId="0" applyFont="1" applyBorder="1" applyAlignment="1">
      <alignment horizontal="center" vertical="center"/>
    </xf>
    <xf numFmtId="0" fontId="7" fillId="0" borderId="22" xfId="0" applyFont="1" applyBorder="1" applyAlignment="1">
      <alignment horizontal="center" vertical="center" wrapText="1"/>
    </xf>
    <xf numFmtId="0" fontId="1" fillId="0" borderId="14" xfId="0" applyFont="1" applyBorder="1" applyAlignment="1">
      <alignment vertical="center" wrapText="1"/>
    </xf>
    <xf numFmtId="0" fontId="7" fillId="0" borderId="22" xfId="0" applyFont="1" applyBorder="1" applyAlignment="1">
      <alignment vertical="center"/>
    </xf>
    <xf numFmtId="0" fontId="1" fillId="0" borderId="15" xfId="0" applyFont="1" applyBorder="1" applyAlignment="1">
      <alignment/>
    </xf>
    <xf numFmtId="0" fontId="1" fillId="0" borderId="14" xfId="0" applyFont="1" applyBorder="1" applyAlignment="1">
      <alignment/>
    </xf>
    <xf numFmtId="0" fontId="6" fillId="40" borderId="22" xfId="0" applyFont="1" applyFill="1" applyBorder="1" applyAlignment="1">
      <alignment horizontal="left" vertical="center" wrapText="1"/>
    </xf>
    <xf numFmtId="0" fontId="6" fillId="40" borderId="15" xfId="0" applyFont="1" applyFill="1" applyBorder="1" applyAlignment="1">
      <alignment horizontal="left" vertical="center" wrapText="1"/>
    </xf>
    <xf numFmtId="0" fontId="6" fillId="40" borderId="14" xfId="0" applyFont="1" applyFill="1" applyBorder="1" applyAlignment="1">
      <alignment horizontal="left" vertical="center" wrapText="1"/>
    </xf>
    <xf numFmtId="0" fontId="7" fillId="0" borderId="28" xfId="0" applyFont="1" applyBorder="1" applyAlignment="1">
      <alignment horizontal="center" vertical="center"/>
    </xf>
    <xf numFmtId="0" fontId="65" fillId="0" borderId="0" xfId="0" applyFont="1" applyAlignment="1">
      <alignment horizontal="center" vertical="center"/>
    </xf>
    <xf numFmtId="0" fontId="53" fillId="0" borderId="0" xfId="53" applyAlignment="1" applyProtection="1">
      <alignment horizontal="center" vertical="center"/>
      <protection/>
    </xf>
    <xf numFmtId="0" fontId="4" fillId="41" borderId="23" xfId="0" applyFont="1" applyFill="1" applyBorder="1" applyAlignment="1">
      <alignment horizontal="center" vertical="top" wrapText="1"/>
    </xf>
    <xf numFmtId="0" fontId="4" fillId="41" borderId="23" xfId="0" applyFont="1" applyFill="1" applyBorder="1" applyAlignment="1">
      <alignment horizontal="center" vertical="top"/>
    </xf>
    <xf numFmtId="0" fontId="7" fillId="0" borderId="13" xfId="0" applyFont="1" applyBorder="1" applyAlignment="1">
      <alignment horizontal="center" vertical="top" wrapText="1"/>
    </xf>
    <xf numFmtId="0" fontId="7" fillId="0" borderId="21" xfId="0" applyFont="1" applyBorder="1" applyAlignment="1">
      <alignment horizontal="center" vertical="top" wrapText="1"/>
    </xf>
    <xf numFmtId="0" fontId="6" fillId="37" borderId="15" xfId="0" applyFont="1" applyFill="1" applyBorder="1" applyAlignment="1">
      <alignment horizontal="center" vertical="center"/>
    </xf>
    <xf numFmtId="0" fontId="6" fillId="0" borderId="22" xfId="0" applyFont="1" applyBorder="1" applyAlignment="1">
      <alignment horizontal="left" vertical="top" wrapText="1"/>
    </xf>
    <xf numFmtId="0" fontId="6" fillId="0" borderId="15" xfId="0" applyFont="1" applyBorder="1" applyAlignment="1">
      <alignment horizontal="left" vertical="top" wrapText="1"/>
    </xf>
    <xf numFmtId="0" fontId="6" fillId="0" borderId="14" xfId="0" applyFont="1" applyBorder="1" applyAlignment="1">
      <alignment horizontal="left" vertical="top" wrapText="1"/>
    </xf>
    <xf numFmtId="0" fontId="6" fillId="40" borderId="13" xfId="0" applyFont="1" applyFill="1" applyBorder="1" applyAlignment="1">
      <alignment horizontal="center" vertical="top" wrapText="1"/>
    </xf>
    <xf numFmtId="0" fontId="6" fillId="40" borderId="30" xfId="0" applyFont="1" applyFill="1" applyBorder="1" applyAlignment="1">
      <alignment horizontal="center" vertical="top" wrapText="1"/>
    </xf>
    <xf numFmtId="0" fontId="6" fillId="40" borderId="21" xfId="0" applyFont="1" applyFill="1" applyBorder="1" applyAlignment="1">
      <alignment horizontal="center" vertical="top" wrapText="1"/>
    </xf>
    <xf numFmtId="0" fontId="9" fillId="0" borderId="22"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9" fillId="0" borderId="34" xfId="0" applyFont="1" applyBorder="1" applyAlignment="1">
      <alignment horizontal="left" vertical="top" wrapText="1"/>
    </xf>
    <xf numFmtId="0" fontId="9" fillId="0" borderId="31" xfId="0" applyFont="1" applyBorder="1" applyAlignment="1">
      <alignment horizontal="left" vertical="top" wrapText="1"/>
    </xf>
    <xf numFmtId="0" fontId="9" fillId="0" borderId="37" xfId="0" applyFont="1" applyBorder="1" applyAlignment="1">
      <alignment horizontal="left" vertical="top" wrapText="1"/>
    </xf>
    <xf numFmtId="0" fontId="9" fillId="40" borderId="38" xfId="0" applyFont="1" applyFill="1" applyBorder="1" applyAlignment="1">
      <alignment horizontal="left" vertical="center" wrapText="1"/>
    </xf>
    <xf numFmtId="0" fontId="19" fillId="0" borderId="39" xfId="0" applyFont="1" applyBorder="1" applyAlignment="1">
      <alignment/>
    </xf>
    <xf numFmtId="0" fontId="19" fillId="0" borderId="40" xfId="0" applyFont="1" applyBorder="1" applyAlignment="1">
      <alignment/>
    </xf>
    <xf numFmtId="0" fontId="6" fillId="0" borderId="0" xfId="0" applyFont="1" applyBorder="1" applyAlignment="1">
      <alignment horizontal="center" vertical="top" wrapText="1"/>
    </xf>
    <xf numFmtId="0" fontId="6" fillId="0" borderId="50" xfId="0" applyFont="1" applyBorder="1" applyAlignment="1">
      <alignment horizontal="center" vertical="top" wrapText="1"/>
    </xf>
    <xf numFmtId="0" fontId="3" fillId="40" borderId="13" xfId="0" applyFont="1" applyFill="1" applyBorder="1" applyAlignment="1">
      <alignment horizontal="center" vertical="center"/>
    </xf>
    <xf numFmtId="0" fontId="3" fillId="40" borderId="21" xfId="0" applyFont="1" applyFill="1" applyBorder="1" applyAlignment="1">
      <alignment horizontal="center" vertical="center"/>
    </xf>
    <xf numFmtId="0" fontId="3" fillId="0" borderId="30" xfId="0" applyFont="1" applyBorder="1" applyAlignment="1">
      <alignment horizontal="center" vertical="center"/>
    </xf>
    <xf numFmtId="0" fontId="6" fillId="40" borderId="74" xfId="0" applyFont="1" applyFill="1" applyBorder="1" applyAlignment="1">
      <alignment horizontal="center" vertical="center"/>
    </xf>
    <xf numFmtId="0" fontId="6" fillId="40" borderId="75" xfId="0" applyFont="1" applyFill="1" applyBorder="1" applyAlignment="1">
      <alignment horizontal="center" vertical="center"/>
    </xf>
    <xf numFmtId="3" fontId="9" fillId="40" borderId="22" xfId="0" applyNumberFormat="1" applyFont="1" applyFill="1" applyBorder="1" applyAlignment="1">
      <alignment horizontal="left" wrapText="1"/>
    </xf>
    <xf numFmtId="3" fontId="9" fillId="40" borderId="15" xfId="0" applyNumberFormat="1" applyFont="1" applyFill="1" applyBorder="1" applyAlignment="1">
      <alignment horizontal="left"/>
    </xf>
    <xf numFmtId="3" fontId="9" fillId="40" borderId="14" xfId="0" applyNumberFormat="1" applyFont="1" applyFill="1" applyBorder="1" applyAlignment="1">
      <alignment horizontal="left"/>
    </xf>
    <xf numFmtId="0" fontId="6" fillId="40" borderId="13" xfId="0" applyFont="1" applyFill="1" applyBorder="1" applyAlignment="1">
      <alignment horizontal="center" vertical="center"/>
    </xf>
    <xf numFmtId="0" fontId="6" fillId="40" borderId="21" xfId="0" applyFont="1" applyFill="1" applyBorder="1" applyAlignment="1">
      <alignment horizontal="center" vertical="center"/>
    </xf>
    <xf numFmtId="0" fontId="9" fillId="40" borderId="34" xfId="0" applyFont="1" applyFill="1" applyBorder="1" applyAlignment="1">
      <alignment horizontal="left" vertical="center" wrapText="1"/>
    </xf>
    <xf numFmtId="0" fontId="9" fillId="40" borderId="31" xfId="0" applyFont="1" applyFill="1" applyBorder="1" applyAlignment="1">
      <alignment horizontal="left" vertical="center"/>
    </xf>
    <xf numFmtId="0" fontId="9" fillId="40" borderId="37" xfId="0" applyFont="1" applyFill="1" applyBorder="1" applyAlignment="1">
      <alignment horizontal="left" vertical="center"/>
    </xf>
    <xf numFmtId="0" fontId="9" fillId="0" borderId="22" xfId="0" applyFont="1" applyBorder="1" applyAlignment="1">
      <alignment horizontal="left" vertical="top" wrapText="1"/>
    </xf>
    <xf numFmtId="0" fontId="3" fillId="0" borderId="51" xfId="0" applyFont="1" applyBorder="1" applyAlignment="1">
      <alignment horizontal="center" vertical="center"/>
    </xf>
    <xf numFmtId="0" fontId="6" fillId="0" borderId="34" xfId="0" applyFont="1" applyBorder="1" applyAlignment="1">
      <alignment horizontal="left" vertical="top" wrapText="1"/>
    </xf>
    <xf numFmtId="0" fontId="6" fillId="0" borderId="31" xfId="0" applyFont="1" applyBorder="1" applyAlignment="1">
      <alignment horizontal="left" vertical="top" wrapText="1"/>
    </xf>
    <xf numFmtId="0" fontId="6" fillId="0" borderId="37" xfId="0" applyFont="1" applyBorder="1" applyAlignment="1">
      <alignment horizontal="left" vertical="top" wrapText="1"/>
    </xf>
    <xf numFmtId="0" fontId="9" fillId="40" borderId="34" xfId="0" applyFont="1" applyFill="1" applyBorder="1" applyAlignment="1">
      <alignment horizontal="left" vertical="top" wrapText="1"/>
    </xf>
    <xf numFmtId="0" fontId="9" fillId="40" borderId="31" xfId="0" applyFont="1" applyFill="1" applyBorder="1" applyAlignment="1">
      <alignment horizontal="left" vertical="top"/>
    </xf>
    <xf numFmtId="0" fontId="9" fillId="40" borderId="37" xfId="0" applyFont="1" applyFill="1" applyBorder="1" applyAlignment="1">
      <alignment horizontal="left" vertical="top"/>
    </xf>
    <xf numFmtId="0" fontId="3" fillId="40" borderId="13" xfId="0" applyFont="1" applyFill="1" applyBorder="1" applyAlignment="1">
      <alignment horizontal="center" vertical="center"/>
    </xf>
    <xf numFmtId="0" fontId="3" fillId="40" borderId="21" xfId="0" applyFont="1" applyFill="1" applyBorder="1" applyAlignment="1">
      <alignment horizontal="center" vertical="center"/>
    </xf>
    <xf numFmtId="0" fontId="6" fillId="40" borderId="67" xfId="0" applyFont="1" applyFill="1" applyBorder="1" applyAlignment="1">
      <alignment horizontal="center" vertical="center"/>
    </xf>
    <xf numFmtId="0" fontId="6" fillId="40" borderId="59" xfId="0" applyFont="1" applyFill="1" applyBorder="1" applyAlignment="1">
      <alignment horizontal="center" vertical="center"/>
    </xf>
    <xf numFmtId="0" fontId="6" fillId="40" borderId="64" xfId="0" applyFont="1" applyFill="1" applyBorder="1" applyAlignment="1">
      <alignment horizontal="center" vertical="center"/>
    </xf>
    <xf numFmtId="0" fontId="9" fillId="0" borderId="33" xfId="0" applyFont="1" applyBorder="1" applyAlignment="1">
      <alignment horizontal="left" vertical="top" wrapText="1"/>
    </xf>
    <xf numFmtId="0" fontId="9" fillId="0" borderId="72" xfId="0" applyFont="1" applyBorder="1" applyAlignment="1">
      <alignment horizontal="left" vertical="top" wrapText="1"/>
    </xf>
    <xf numFmtId="0" fontId="9" fillId="0" borderId="71" xfId="0" applyFont="1" applyBorder="1" applyAlignment="1">
      <alignment horizontal="left" vertical="top" wrapText="1"/>
    </xf>
    <xf numFmtId="0" fontId="3" fillId="0" borderId="64" xfId="0" applyFont="1" applyBorder="1" applyAlignment="1">
      <alignment horizontal="center" vertical="center"/>
    </xf>
    <xf numFmtId="0" fontId="9" fillId="0" borderId="38" xfId="0" applyFont="1" applyBorder="1" applyAlignment="1">
      <alignment horizontal="left" vertical="top" wrapText="1"/>
    </xf>
    <xf numFmtId="0" fontId="9" fillId="0" borderId="39" xfId="0" applyFont="1" applyBorder="1" applyAlignment="1">
      <alignment horizontal="left" vertical="top" wrapText="1"/>
    </xf>
    <xf numFmtId="0" fontId="9" fillId="0" borderId="40" xfId="0" applyFont="1" applyBorder="1" applyAlignment="1">
      <alignment horizontal="left" vertical="top" wrapText="1"/>
    </xf>
    <xf numFmtId="0" fontId="7" fillId="0" borderId="34" xfId="0" applyFont="1" applyBorder="1" applyAlignment="1">
      <alignment horizontal="center" vertical="top" wrapText="1"/>
    </xf>
    <xf numFmtId="0" fontId="7" fillId="0" borderId="42" xfId="0" applyFont="1" applyBorder="1" applyAlignment="1">
      <alignment horizontal="center" vertical="top" wrapText="1"/>
    </xf>
    <xf numFmtId="3" fontId="9" fillId="40" borderId="58" xfId="0" applyNumberFormat="1" applyFont="1" applyFill="1" applyBorder="1" applyAlignment="1">
      <alignment horizontal="left" wrapText="1"/>
    </xf>
    <xf numFmtId="3" fontId="9" fillId="40" borderId="15" xfId="0" applyNumberFormat="1" applyFont="1" applyFill="1" applyBorder="1" applyAlignment="1">
      <alignment horizontal="left" wrapText="1"/>
    </xf>
    <xf numFmtId="3" fontId="9" fillId="40" borderId="17" xfId="0" applyNumberFormat="1" applyFont="1" applyFill="1" applyBorder="1" applyAlignment="1">
      <alignment horizontal="left" wrapText="1"/>
    </xf>
    <xf numFmtId="3" fontId="9" fillId="40" borderId="22" xfId="0" applyNumberFormat="1" applyFont="1" applyFill="1" applyBorder="1" applyAlignment="1">
      <alignment horizontal="left" vertical="top" wrapText="1"/>
    </xf>
    <xf numFmtId="3" fontId="4" fillId="40" borderId="15" xfId="0" applyNumberFormat="1" applyFont="1" applyFill="1" applyBorder="1" applyAlignment="1">
      <alignment horizontal="left" vertical="top"/>
    </xf>
    <xf numFmtId="3" fontId="4" fillId="40" borderId="14" xfId="0" applyNumberFormat="1" applyFont="1" applyFill="1" applyBorder="1" applyAlignment="1">
      <alignment horizontal="left" vertical="top"/>
    </xf>
    <xf numFmtId="3" fontId="9" fillId="40" borderId="38" xfId="0" applyNumberFormat="1" applyFont="1" applyFill="1" applyBorder="1" applyAlignment="1">
      <alignment horizontal="left" wrapText="1"/>
    </xf>
    <xf numFmtId="3" fontId="9" fillId="40" borderId="39" xfId="0" applyNumberFormat="1" applyFont="1" applyFill="1" applyBorder="1" applyAlignment="1">
      <alignment horizontal="left"/>
    </xf>
    <xf numFmtId="3" fontId="9" fillId="40" borderId="40" xfId="0" applyNumberFormat="1" applyFont="1" applyFill="1" applyBorder="1" applyAlignment="1">
      <alignment horizontal="left"/>
    </xf>
    <xf numFmtId="0" fontId="3" fillId="0" borderId="29" xfId="0" applyFont="1" applyBorder="1" applyAlignment="1">
      <alignment horizontal="center" vertical="center"/>
    </xf>
    <xf numFmtId="0" fontId="61" fillId="0" borderId="0" xfId="0" applyFont="1" applyAlignment="1">
      <alignment horizontal="center" vertical="center"/>
    </xf>
    <xf numFmtId="0" fontId="12" fillId="41" borderId="0" xfId="0" applyFont="1" applyFill="1" applyAlignment="1">
      <alignment horizontal="center" vertical="center" wrapText="1"/>
    </xf>
    <xf numFmtId="0" fontId="12" fillId="41" borderId="0" xfId="0" applyFont="1" applyFill="1" applyAlignment="1">
      <alignment horizontal="center" vertical="center"/>
    </xf>
    <xf numFmtId="0" fontId="6" fillId="40" borderId="30" xfId="0" applyFont="1" applyFill="1" applyBorder="1" applyAlignment="1">
      <alignment horizontal="center" vertical="center"/>
    </xf>
    <xf numFmtId="0" fontId="13" fillId="37" borderId="22" xfId="0" applyFont="1" applyFill="1" applyBorder="1" applyAlignment="1">
      <alignment horizontal="center" vertical="center"/>
    </xf>
    <xf numFmtId="0" fontId="14" fillId="37" borderId="15" xfId="0" applyFont="1" applyFill="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76" xfId="0" applyFont="1" applyBorder="1" applyAlignment="1">
      <alignment horizontal="center" vertical="center"/>
    </xf>
    <xf numFmtId="0" fontId="9" fillId="40" borderId="22" xfId="0" applyFont="1" applyFill="1" applyBorder="1" applyAlignment="1">
      <alignment horizontal="left" vertical="center" wrapText="1"/>
    </xf>
    <xf numFmtId="0" fontId="9" fillId="40" borderId="15" xfId="0" applyFont="1" applyFill="1" applyBorder="1" applyAlignment="1">
      <alignment horizontal="left" vertical="center" wrapText="1"/>
    </xf>
    <xf numFmtId="0" fontId="9" fillId="40" borderId="14" xfId="0" applyFont="1" applyFill="1" applyBorder="1" applyAlignment="1">
      <alignment horizontal="left" vertical="center" wrapText="1"/>
    </xf>
    <xf numFmtId="0" fontId="9" fillId="40" borderId="15" xfId="0" applyFont="1" applyFill="1" applyBorder="1" applyAlignment="1">
      <alignment horizontal="left" vertical="center"/>
    </xf>
    <xf numFmtId="0" fontId="9" fillId="40" borderId="14" xfId="0" applyFont="1" applyFill="1" applyBorder="1" applyAlignment="1">
      <alignment horizontal="left" vertical="center"/>
    </xf>
    <xf numFmtId="0" fontId="3" fillId="0" borderId="59"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entarzakulturu.org.rs%20e-mail;centarzakulturu@open.telekom.rs/"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H102"/>
  <sheetViews>
    <sheetView zoomScale="67" zoomScaleNormal="67" zoomScalePageLayoutView="0" workbookViewId="0" topLeftCell="A1">
      <selection activeCell="Q27" sqref="Q27"/>
    </sheetView>
  </sheetViews>
  <sheetFormatPr defaultColWidth="9.140625" defaultRowHeight="12.75"/>
  <cols>
    <col min="1" max="1" width="7.00390625" style="15" customWidth="1"/>
    <col min="2" max="2" width="36.421875" style="1" customWidth="1"/>
    <col min="3" max="3" width="18.28125" style="1" customWidth="1"/>
    <col min="4" max="4" width="18.57421875" style="1" customWidth="1"/>
    <col min="5" max="5" width="19.7109375" style="15" customWidth="1"/>
    <col min="6" max="6" width="17.140625" style="15" customWidth="1"/>
    <col min="7" max="7" width="16.28125" style="15" customWidth="1"/>
    <col min="8" max="8" width="15.57421875" style="1" customWidth="1"/>
    <col min="9" max="9" width="16.00390625" style="1" customWidth="1"/>
    <col min="10" max="10" width="16.7109375" style="1" customWidth="1"/>
    <col min="11" max="11" width="0.2890625" style="1" customWidth="1"/>
    <col min="12" max="12" width="9.140625" style="1" customWidth="1"/>
    <col min="13" max="13" width="6.421875" style="1" customWidth="1"/>
    <col min="14" max="14" width="12.00390625" style="1" customWidth="1"/>
    <col min="15" max="15" width="10.57421875" style="1" customWidth="1"/>
    <col min="16" max="16" width="10.28125" style="1" customWidth="1"/>
    <col min="17" max="17" width="9.140625" style="19" customWidth="1"/>
  </cols>
  <sheetData>
    <row r="1" ht="15.75">
      <c r="A1" s="22"/>
    </row>
    <row r="2" ht="15.75">
      <c r="A2" s="22"/>
    </row>
    <row r="3" ht="10.5" customHeight="1">
      <c r="A3" s="22"/>
    </row>
    <row r="4" spans="1:11" ht="21.75" customHeight="1">
      <c r="A4" s="524" t="s">
        <v>110</v>
      </c>
      <c r="B4" s="524"/>
      <c r="C4" s="524"/>
      <c r="D4" s="524"/>
      <c r="E4" s="524"/>
      <c r="F4" s="524"/>
      <c r="G4" s="524"/>
      <c r="H4" s="524"/>
      <c r="I4" s="524"/>
      <c r="J4" s="524"/>
      <c r="K4" s="524"/>
    </row>
    <row r="5" spans="1:2" ht="20.25">
      <c r="A5" s="22"/>
      <c r="B5" s="7"/>
    </row>
    <row r="6" spans="1:5" ht="20.25">
      <c r="A6" s="22"/>
      <c r="B6" s="7"/>
      <c r="E6" s="38"/>
    </row>
    <row r="7" spans="1:2" ht="20.25">
      <c r="A7" s="22"/>
      <c r="B7" s="7"/>
    </row>
    <row r="8" spans="1:2" ht="20.25">
      <c r="A8" s="22"/>
      <c r="B8" s="7"/>
    </row>
    <row r="9" spans="1:10" ht="24" customHeight="1">
      <c r="A9" s="553"/>
      <c r="B9" s="553"/>
      <c r="C9" s="553"/>
      <c r="D9" s="553"/>
      <c r="E9" s="553"/>
      <c r="F9" s="553"/>
      <c r="G9" s="553"/>
      <c r="H9" s="553"/>
      <c r="I9" s="553"/>
      <c r="J9" s="553"/>
    </row>
    <row r="10" spans="1:10" ht="30" customHeight="1">
      <c r="A10" s="554" t="s">
        <v>3</v>
      </c>
      <c r="B10" s="554"/>
      <c r="C10" s="554"/>
      <c r="D10" s="554"/>
      <c r="E10" s="554"/>
      <c r="F10" s="554"/>
      <c r="G10" s="554"/>
      <c r="H10" s="554"/>
      <c r="I10" s="554"/>
      <c r="J10" s="554"/>
    </row>
    <row r="11" spans="1:10" ht="24.75" customHeight="1">
      <c r="A11" s="554" t="s">
        <v>4</v>
      </c>
      <c r="B11" s="554"/>
      <c r="C11" s="554"/>
      <c r="D11" s="554"/>
      <c r="E11" s="554"/>
      <c r="F11" s="554"/>
      <c r="G11" s="554"/>
      <c r="H11" s="554"/>
      <c r="I11" s="554"/>
      <c r="J11" s="554"/>
    </row>
    <row r="12" spans="1:10" ht="18.75" customHeight="1">
      <c r="A12" s="97"/>
      <c r="B12" s="97"/>
      <c r="C12" s="97"/>
      <c r="D12" s="97"/>
      <c r="E12" s="97"/>
      <c r="F12" s="97"/>
      <c r="G12" s="97"/>
      <c r="H12" s="97"/>
      <c r="I12" s="97"/>
      <c r="J12" s="97"/>
    </row>
    <row r="13" spans="1:10" ht="24" customHeight="1">
      <c r="A13" s="545" t="s">
        <v>111</v>
      </c>
      <c r="B13" s="545"/>
      <c r="C13" s="545"/>
      <c r="D13" s="545"/>
      <c r="E13" s="545"/>
      <c r="F13" s="545"/>
      <c r="G13" s="545"/>
      <c r="H13" s="545"/>
      <c r="I13" s="545"/>
      <c r="J13" s="545"/>
    </row>
    <row r="14" spans="1:10" ht="20.25" customHeight="1">
      <c r="A14" s="545" t="s">
        <v>112</v>
      </c>
      <c r="B14" s="545"/>
      <c r="C14" s="545"/>
      <c r="D14" s="545"/>
      <c r="E14" s="545"/>
      <c r="F14" s="545"/>
      <c r="G14" s="545"/>
      <c r="H14" s="545"/>
      <c r="I14" s="545"/>
      <c r="J14" s="545"/>
    </row>
    <row r="15" spans="1:16" ht="20.25" customHeight="1">
      <c r="A15" s="545" t="s">
        <v>113</v>
      </c>
      <c r="B15" s="545"/>
      <c r="C15" s="545"/>
      <c r="D15" s="545"/>
      <c r="E15" s="545"/>
      <c r="F15" s="545"/>
      <c r="G15" s="545"/>
      <c r="H15" s="545"/>
      <c r="I15" s="545"/>
      <c r="J15" s="545"/>
      <c r="M15" s="8"/>
      <c r="P15"/>
    </row>
    <row r="16" spans="1:10" ht="22.5" customHeight="1">
      <c r="A16" s="545" t="s">
        <v>114</v>
      </c>
      <c r="B16" s="545"/>
      <c r="C16" s="545"/>
      <c r="D16" s="545"/>
      <c r="E16" s="545"/>
      <c r="F16" s="545"/>
      <c r="G16" s="545"/>
      <c r="H16" s="545"/>
      <c r="I16" s="545"/>
      <c r="J16" s="545"/>
    </row>
    <row r="17" spans="1:13" ht="18" customHeight="1">
      <c r="A17" s="545" t="s">
        <v>5</v>
      </c>
      <c r="B17" s="545"/>
      <c r="C17" s="545"/>
      <c r="D17" s="545"/>
      <c r="E17" s="545"/>
      <c r="F17" s="545"/>
      <c r="G17" s="545"/>
      <c r="H17" s="545"/>
      <c r="I17" s="545"/>
      <c r="J17" s="545"/>
      <c r="M17" s="6"/>
    </row>
    <row r="18" spans="1:13" ht="13.5" customHeight="1" thickBot="1">
      <c r="A18" s="546"/>
      <c r="B18" s="546"/>
      <c r="C18" s="546"/>
      <c r="D18" s="546"/>
      <c r="E18" s="546"/>
      <c r="F18" s="546"/>
      <c r="G18" s="546"/>
      <c r="H18" s="546"/>
      <c r="I18" s="546"/>
      <c r="J18" s="546"/>
      <c r="M18" s="6"/>
    </row>
    <row r="19" spans="1:13" ht="0.75" customHeight="1" hidden="1" thickBot="1">
      <c r="A19" s="528"/>
      <c r="B19" s="528"/>
      <c r="C19" s="528"/>
      <c r="D19" s="528"/>
      <c r="E19" s="528"/>
      <c r="F19" s="528"/>
      <c r="G19" s="528"/>
      <c r="H19" s="528"/>
      <c r="I19" s="528"/>
      <c r="J19" s="528"/>
      <c r="M19" s="6"/>
    </row>
    <row r="20" spans="1:13" ht="16.5" customHeight="1" hidden="1">
      <c r="A20" s="528"/>
      <c r="B20" s="528"/>
      <c r="C20" s="528"/>
      <c r="D20" s="528"/>
      <c r="E20" s="528"/>
      <c r="F20" s="528"/>
      <c r="G20" s="528"/>
      <c r="H20" s="528"/>
      <c r="I20" s="528"/>
      <c r="J20" s="528"/>
      <c r="M20" s="6"/>
    </row>
    <row r="21" spans="1:13" ht="21.75" customHeight="1" hidden="1" thickBot="1">
      <c r="A21" s="531"/>
      <c r="B21" s="531"/>
      <c r="C21" s="531"/>
      <c r="D21" s="531"/>
      <c r="E21" s="531"/>
      <c r="F21" s="531"/>
      <c r="G21" s="531"/>
      <c r="H21" s="531"/>
      <c r="I21" s="531"/>
      <c r="J21" s="531"/>
      <c r="M21" s="6"/>
    </row>
    <row r="22" spans="1:13" ht="31.5" customHeight="1" thickBot="1">
      <c r="A22" s="525" t="s">
        <v>109</v>
      </c>
      <c r="B22" s="526"/>
      <c r="C22" s="526"/>
      <c r="D22" s="526"/>
      <c r="E22" s="526"/>
      <c r="F22" s="526"/>
      <c r="G22" s="526"/>
      <c r="H22" s="526"/>
      <c r="I22" s="526"/>
      <c r="J22" s="527"/>
      <c r="K22" s="6"/>
      <c r="L22" s="6"/>
      <c r="M22" s="6"/>
    </row>
    <row r="23" spans="1:60" s="29" customFormat="1" ht="63.75" customHeight="1" thickBot="1">
      <c r="A23" s="529" t="s">
        <v>60</v>
      </c>
      <c r="B23" s="529" t="s">
        <v>61</v>
      </c>
      <c r="C23" s="529" t="s">
        <v>62</v>
      </c>
      <c r="D23" s="548" t="s">
        <v>86</v>
      </c>
      <c r="E23" s="549"/>
      <c r="F23" s="529" t="s">
        <v>65</v>
      </c>
      <c r="G23" s="550" t="s">
        <v>87</v>
      </c>
      <c r="H23" s="551"/>
      <c r="I23" s="552"/>
      <c r="J23" s="534" t="s">
        <v>69</v>
      </c>
      <c r="K23" s="31"/>
      <c r="L23" s="31"/>
      <c r="M23" s="31"/>
      <c r="N23" s="30"/>
      <c r="O23" s="30"/>
      <c r="P23" s="30"/>
      <c r="Q23" s="32"/>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row>
    <row r="24" spans="1:13" ht="32.25" thickBot="1">
      <c r="A24" s="530"/>
      <c r="B24" s="530"/>
      <c r="C24" s="530"/>
      <c r="D24" s="66" t="s">
        <v>63</v>
      </c>
      <c r="E24" s="67" t="s">
        <v>64</v>
      </c>
      <c r="F24" s="530"/>
      <c r="G24" s="68" t="s">
        <v>66</v>
      </c>
      <c r="H24" s="69" t="s">
        <v>67</v>
      </c>
      <c r="I24" s="70" t="s">
        <v>68</v>
      </c>
      <c r="J24" s="535"/>
      <c r="K24" s="6"/>
      <c r="L24" s="6"/>
      <c r="M24" s="6"/>
    </row>
    <row r="25" spans="1:13" ht="16.5" thickBot="1">
      <c r="A25" s="60"/>
      <c r="B25" s="71" t="s">
        <v>70</v>
      </c>
      <c r="C25" s="58"/>
      <c r="D25" s="58"/>
      <c r="E25" s="59"/>
      <c r="F25" s="60"/>
      <c r="G25" s="60"/>
      <c r="H25" s="58"/>
      <c r="I25" s="58"/>
      <c r="J25" s="58"/>
      <c r="K25" s="6"/>
      <c r="L25" s="6"/>
      <c r="M25" s="6"/>
    </row>
    <row r="26" spans="1:13" ht="16.5" thickBot="1">
      <c r="A26" s="56"/>
      <c r="B26" s="53" t="s">
        <v>0</v>
      </c>
      <c r="C26" s="54"/>
      <c r="D26" s="54"/>
      <c r="E26" s="55"/>
      <c r="F26" s="56"/>
      <c r="G26" s="56"/>
      <c r="H26" s="54"/>
      <c r="I26" s="54"/>
      <c r="J26" s="54"/>
      <c r="K26" s="6"/>
      <c r="L26" s="6"/>
      <c r="M26" s="6"/>
    </row>
    <row r="27" spans="1:13" ht="98.25" customHeight="1" thickBot="1">
      <c r="A27" s="534" t="s">
        <v>73</v>
      </c>
      <c r="B27" s="49" t="s">
        <v>9</v>
      </c>
      <c r="C27" s="34">
        <v>116667</v>
      </c>
      <c r="D27" s="34">
        <v>116667</v>
      </c>
      <c r="E27" s="16" t="s">
        <v>18</v>
      </c>
      <c r="F27" s="20" t="s">
        <v>58</v>
      </c>
      <c r="G27" s="13" t="s">
        <v>56</v>
      </c>
      <c r="H27" s="4"/>
      <c r="I27" s="20" t="s">
        <v>57</v>
      </c>
      <c r="J27" s="42"/>
      <c r="K27" s="6"/>
      <c r="L27" s="6"/>
      <c r="M27" s="6"/>
    </row>
    <row r="28" spans="1:13" ht="51.75" thickBot="1">
      <c r="A28" s="535"/>
      <c r="B28" s="41" t="s">
        <v>71</v>
      </c>
      <c r="C28" s="521" t="s">
        <v>89</v>
      </c>
      <c r="D28" s="522"/>
      <c r="E28" s="522"/>
      <c r="F28" s="522"/>
      <c r="G28" s="522"/>
      <c r="H28" s="522"/>
      <c r="I28" s="522"/>
      <c r="J28" s="523"/>
      <c r="K28" s="6"/>
      <c r="L28" s="6"/>
      <c r="M28" s="6"/>
    </row>
    <row r="29" spans="1:13" ht="65.25" thickBot="1">
      <c r="A29" s="534" t="s">
        <v>72</v>
      </c>
      <c r="B29" s="52" t="s">
        <v>10</v>
      </c>
      <c r="C29" s="34">
        <v>116667</v>
      </c>
      <c r="D29" s="34">
        <v>116667</v>
      </c>
      <c r="E29" s="35" t="s">
        <v>19</v>
      </c>
      <c r="F29" s="39" t="s">
        <v>58</v>
      </c>
      <c r="G29" s="37" t="s">
        <v>56</v>
      </c>
      <c r="H29" s="43"/>
      <c r="I29" s="36" t="s">
        <v>57</v>
      </c>
      <c r="J29" s="43"/>
      <c r="K29" s="6"/>
      <c r="L29" s="6"/>
      <c r="M29" s="6"/>
    </row>
    <row r="30" spans="1:60" s="40" customFormat="1" ht="51.75" thickBot="1">
      <c r="A30" s="535"/>
      <c r="B30" s="44" t="s">
        <v>71</v>
      </c>
      <c r="C30" s="521" t="s">
        <v>90</v>
      </c>
      <c r="D30" s="522"/>
      <c r="E30" s="522"/>
      <c r="F30" s="522"/>
      <c r="G30" s="522"/>
      <c r="H30" s="522"/>
      <c r="I30" s="522"/>
      <c r="J30" s="523"/>
      <c r="K30" s="30"/>
      <c r="L30" s="30"/>
      <c r="M30" s="30"/>
      <c r="N30" s="30"/>
      <c r="O30" s="30"/>
      <c r="P30" s="30"/>
      <c r="Q30" s="32"/>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row>
    <row r="31" spans="1:17" s="33" customFormat="1" ht="71.25" customHeight="1" thickBot="1">
      <c r="A31" s="536" t="s">
        <v>74</v>
      </c>
      <c r="B31" s="49" t="s">
        <v>11</v>
      </c>
      <c r="C31" s="34">
        <v>41667</v>
      </c>
      <c r="D31" s="34">
        <v>41667</v>
      </c>
      <c r="E31" s="35" t="s">
        <v>19</v>
      </c>
      <c r="F31" s="39" t="s">
        <v>58</v>
      </c>
      <c r="G31" s="37" t="s">
        <v>56</v>
      </c>
      <c r="H31" s="43"/>
      <c r="I31" s="36" t="s">
        <v>57</v>
      </c>
      <c r="J31" s="20" t="s">
        <v>38</v>
      </c>
      <c r="M31" s="30"/>
      <c r="N31" s="30"/>
      <c r="O31" s="30"/>
      <c r="P31" s="30"/>
      <c r="Q31" s="32"/>
    </row>
    <row r="32" spans="1:17" s="33" customFormat="1" ht="52.5" customHeight="1" thickBot="1">
      <c r="A32" s="537"/>
      <c r="B32" s="45" t="s">
        <v>71</v>
      </c>
      <c r="C32" s="521" t="s">
        <v>90</v>
      </c>
      <c r="D32" s="522"/>
      <c r="E32" s="522"/>
      <c r="F32" s="522"/>
      <c r="G32" s="522"/>
      <c r="H32" s="522"/>
      <c r="I32" s="522"/>
      <c r="J32" s="523"/>
      <c r="K32" s="30"/>
      <c r="L32" s="30"/>
      <c r="M32" s="30"/>
      <c r="N32" s="30"/>
      <c r="O32" s="30"/>
      <c r="P32" s="30"/>
      <c r="Q32" s="32"/>
    </row>
    <row r="33" spans="1:17" s="33" customFormat="1" ht="65.25" thickBot="1">
      <c r="A33" s="536" t="s">
        <v>75</v>
      </c>
      <c r="B33" s="46" t="s">
        <v>12</v>
      </c>
      <c r="C33" s="14">
        <v>66667</v>
      </c>
      <c r="D33" s="14">
        <v>66667</v>
      </c>
      <c r="E33" s="16" t="s">
        <v>20</v>
      </c>
      <c r="F33" s="5" t="s">
        <v>58</v>
      </c>
      <c r="G33" s="13" t="s">
        <v>56</v>
      </c>
      <c r="H33" s="42"/>
      <c r="I33" s="20" t="s">
        <v>57</v>
      </c>
      <c r="J33" s="20" t="s">
        <v>37</v>
      </c>
      <c r="K33" s="30"/>
      <c r="L33" s="30"/>
      <c r="M33" s="30"/>
      <c r="N33" s="30"/>
      <c r="O33" s="30"/>
      <c r="P33" s="30"/>
      <c r="Q33" s="32"/>
    </row>
    <row r="34" spans="1:17" s="33" customFormat="1" ht="77.25" customHeight="1" thickBot="1">
      <c r="A34" s="537"/>
      <c r="B34" s="48" t="s">
        <v>71</v>
      </c>
      <c r="C34" s="521" t="s">
        <v>91</v>
      </c>
      <c r="D34" s="522"/>
      <c r="E34" s="522"/>
      <c r="F34" s="522"/>
      <c r="G34" s="522"/>
      <c r="H34" s="522"/>
      <c r="I34" s="522"/>
      <c r="J34" s="523"/>
      <c r="K34" s="30"/>
      <c r="L34" s="30"/>
      <c r="M34" s="30"/>
      <c r="N34" s="30"/>
      <c r="O34" s="30"/>
      <c r="P34" s="30"/>
      <c r="Q34" s="32"/>
    </row>
    <row r="35" spans="1:17" s="33" customFormat="1" ht="65.25" thickBot="1">
      <c r="A35" s="536" t="s">
        <v>76</v>
      </c>
      <c r="B35" s="50" t="s">
        <v>13</v>
      </c>
      <c r="C35" s="14">
        <v>168333</v>
      </c>
      <c r="D35" s="14">
        <v>168333</v>
      </c>
      <c r="E35" s="16" t="s">
        <v>21</v>
      </c>
      <c r="F35" s="5" t="s">
        <v>58</v>
      </c>
      <c r="G35" s="13" t="s">
        <v>56</v>
      </c>
      <c r="H35" s="42"/>
      <c r="I35" s="20" t="s">
        <v>57</v>
      </c>
      <c r="J35" s="20" t="s">
        <v>37</v>
      </c>
      <c r="K35" s="30"/>
      <c r="L35" s="30"/>
      <c r="M35" s="30"/>
      <c r="N35" s="30"/>
      <c r="O35" s="30"/>
      <c r="P35" s="30"/>
      <c r="Q35" s="32"/>
    </row>
    <row r="36" spans="1:17" s="33" customFormat="1" ht="64.5" customHeight="1" thickBot="1">
      <c r="A36" s="537"/>
      <c r="B36" s="47" t="s">
        <v>71</v>
      </c>
      <c r="C36" s="521" t="s">
        <v>92</v>
      </c>
      <c r="D36" s="522"/>
      <c r="E36" s="522"/>
      <c r="F36" s="522"/>
      <c r="G36" s="522"/>
      <c r="H36" s="522"/>
      <c r="I36" s="522"/>
      <c r="J36" s="523"/>
      <c r="K36" s="30"/>
      <c r="L36" s="30"/>
      <c r="M36" s="30"/>
      <c r="N36" s="30"/>
      <c r="O36" s="30"/>
      <c r="P36" s="30"/>
      <c r="Q36" s="32"/>
    </row>
    <row r="37" spans="1:17" s="33" customFormat="1" ht="65.25" thickBot="1">
      <c r="A37" s="536" t="s">
        <v>77</v>
      </c>
      <c r="B37" s="52" t="s">
        <v>14</v>
      </c>
      <c r="C37" s="14">
        <v>541667</v>
      </c>
      <c r="D37" s="14">
        <v>541667</v>
      </c>
      <c r="E37" s="16" t="s">
        <v>21</v>
      </c>
      <c r="F37" s="5" t="s">
        <v>58</v>
      </c>
      <c r="G37" s="13" t="s">
        <v>56</v>
      </c>
      <c r="H37" s="42"/>
      <c r="I37" s="20" t="s">
        <v>57</v>
      </c>
      <c r="J37" s="20" t="s">
        <v>38</v>
      </c>
      <c r="K37" s="30"/>
      <c r="L37" s="30"/>
      <c r="M37" s="30"/>
      <c r="N37" s="30"/>
      <c r="O37" s="30"/>
      <c r="P37" s="30"/>
      <c r="Q37" s="32"/>
    </row>
    <row r="38" spans="1:17" s="33" customFormat="1" ht="64.5" customHeight="1" thickBot="1">
      <c r="A38" s="537"/>
      <c r="B38" s="51" t="s">
        <v>71</v>
      </c>
      <c r="C38" s="521" t="s">
        <v>92</v>
      </c>
      <c r="D38" s="522"/>
      <c r="E38" s="522"/>
      <c r="F38" s="522"/>
      <c r="G38" s="522"/>
      <c r="H38" s="522"/>
      <c r="I38" s="522"/>
      <c r="J38" s="523"/>
      <c r="K38" s="30"/>
      <c r="L38" s="30"/>
      <c r="M38" s="30"/>
      <c r="N38" s="30"/>
      <c r="O38" s="30"/>
      <c r="P38" s="30"/>
      <c r="Q38" s="32"/>
    </row>
    <row r="39" spans="1:17" s="33" customFormat="1" ht="64.5" thickBot="1">
      <c r="A39" s="536" t="s">
        <v>78</v>
      </c>
      <c r="B39" s="21" t="s">
        <v>15</v>
      </c>
      <c r="C39" s="14">
        <v>50000</v>
      </c>
      <c r="D39" s="14">
        <v>50000</v>
      </c>
      <c r="E39" s="16" t="s">
        <v>24</v>
      </c>
      <c r="F39" s="5" t="s">
        <v>58</v>
      </c>
      <c r="G39" s="13" t="s">
        <v>56</v>
      </c>
      <c r="H39" s="4"/>
      <c r="I39" s="20" t="s">
        <v>57</v>
      </c>
      <c r="J39" s="20" t="s">
        <v>37</v>
      </c>
      <c r="K39" s="30"/>
      <c r="L39" s="30"/>
      <c r="M39" s="30"/>
      <c r="N39" s="30"/>
      <c r="O39" s="30"/>
      <c r="P39" s="30"/>
      <c r="Q39" s="32"/>
    </row>
    <row r="40" spans="1:17" s="33" customFormat="1" ht="51.75" thickBot="1">
      <c r="A40" s="537"/>
      <c r="B40" s="45" t="s">
        <v>71</v>
      </c>
      <c r="C40" s="521" t="s">
        <v>93</v>
      </c>
      <c r="D40" s="522"/>
      <c r="E40" s="522"/>
      <c r="F40" s="522"/>
      <c r="G40" s="522"/>
      <c r="H40" s="522"/>
      <c r="I40" s="522"/>
      <c r="J40" s="523"/>
      <c r="K40" s="30"/>
      <c r="L40" s="30"/>
      <c r="M40" s="30"/>
      <c r="N40" s="30"/>
      <c r="O40" s="30"/>
      <c r="P40" s="30"/>
      <c r="Q40" s="32"/>
    </row>
    <row r="41" spans="1:17" s="33" customFormat="1" ht="79.5" thickBot="1">
      <c r="A41" s="536" t="s">
        <v>79</v>
      </c>
      <c r="B41" s="49" t="s">
        <v>22</v>
      </c>
      <c r="C41" s="14">
        <v>75000</v>
      </c>
      <c r="D41" s="14">
        <v>75000</v>
      </c>
      <c r="E41" s="16" t="s">
        <v>25</v>
      </c>
      <c r="F41" s="20" t="s">
        <v>58</v>
      </c>
      <c r="G41" s="13" t="s">
        <v>56</v>
      </c>
      <c r="H41" s="4"/>
      <c r="I41" s="20" t="s">
        <v>57</v>
      </c>
      <c r="J41" s="20" t="s">
        <v>37</v>
      </c>
      <c r="K41" s="30"/>
      <c r="L41" s="30"/>
      <c r="M41" s="30"/>
      <c r="N41" s="30"/>
      <c r="O41" s="30"/>
      <c r="P41" s="30"/>
      <c r="Q41" s="32"/>
    </row>
    <row r="42" spans="1:17" s="33" customFormat="1" ht="77.25" customHeight="1" thickBot="1">
      <c r="A42" s="537"/>
      <c r="B42" s="45" t="s">
        <v>71</v>
      </c>
      <c r="C42" s="521" t="s">
        <v>94</v>
      </c>
      <c r="D42" s="522"/>
      <c r="E42" s="522"/>
      <c r="F42" s="522"/>
      <c r="G42" s="522"/>
      <c r="H42" s="522"/>
      <c r="I42" s="522"/>
      <c r="J42" s="523"/>
      <c r="K42" s="30"/>
      <c r="L42" s="30"/>
      <c r="M42" s="30"/>
      <c r="N42" s="30"/>
      <c r="O42" s="30"/>
      <c r="P42" s="30"/>
      <c r="Q42" s="32"/>
    </row>
    <row r="43" spans="1:17" s="33" customFormat="1" ht="79.5" thickBot="1">
      <c r="A43" s="536" t="s">
        <v>80</v>
      </c>
      <c r="B43" s="9" t="s">
        <v>23</v>
      </c>
      <c r="C43" s="34">
        <v>41667</v>
      </c>
      <c r="D43" s="34">
        <v>41667</v>
      </c>
      <c r="E43" s="35" t="s">
        <v>26</v>
      </c>
      <c r="F43" s="36" t="s">
        <v>58</v>
      </c>
      <c r="G43" s="37" t="s">
        <v>56</v>
      </c>
      <c r="H43" s="11"/>
      <c r="I43" s="36" t="s">
        <v>57</v>
      </c>
      <c r="J43" s="36" t="s">
        <v>37</v>
      </c>
      <c r="K43" s="30"/>
      <c r="L43" s="30"/>
      <c r="M43" s="30"/>
      <c r="N43" s="30"/>
      <c r="O43" s="30"/>
      <c r="P43" s="30"/>
      <c r="Q43" s="32"/>
    </row>
    <row r="44" spans="1:17" s="33" customFormat="1" ht="77.25" customHeight="1" thickBot="1">
      <c r="A44" s="537"/>
      <c r="B44" s="51" t="s">
        <v>71</v>
      </c>
      <c r="C44" s="521" t="s">
        <v>95</v>
      </c>
      <c r="D44" s="532"/>
      <c r="E44" s="532"/>
      <c r="F44" s="532"/>
      <c r="G44" s="532"/>
      <c r="H44" s="532"/>
      <c r="I44" s="532"/>
      <c r="J44" s="533"/>
      <c r="K44" s="30"/>
      <c r="L44" s="30"/>
      <c r="M44" s="30"/>
      <c r="N44" s="30"/>
      <c r="O44" s="30"/>
      <c r="P44" s="30"/>
      <c r="Q44" s="32"/>
    </row>
    <row r="45" spans="1:17" s="33" customFormat="1" ht="64.5" thickBot="1">
      <c r="A45" s="536" t="s">
        <v>81</v>
      </c>
      <c r="B45" s="23" t="s">
        <v>17</v>
      </c>
      <c r="C45" s="14">
        <v>8333</v>
      </c>
      <c r="D45" s="14">
        <v>8333</v>
      </c>
      <c r="E45" s="35" t="s">
        <v>26</v>
      </c>
      <c r="F45" s="36" t="s">
        <v>58</v>
      </c>
      <c r="G45" s="37" t="s">
        <v>56</v>
      </c>
      <c r="H45" s="11"/>
      <c r="I45" s="36" t="s">
        <v>57</v>
      </c>
      <c r="J45" s="20" t="s">
        <v>38</v>
      </c>
      <c r="K45" s="30"/>
      <c r="L45" s="30"/>
      <c r="M45" s="30"/>
      <c r="N45" s="30"/>
      <c r="O45" s="30"/>
      <c r="P45" s="30"/>
      <c r="Q45" s="32"/>
    </row>
    <row r="46" spans="1:17" s="33" customFormat="1" ht="51.75" thickBot="1">
      <c r="A46" s="537"/>
      <c r="B46" s="45" t="s">
        <v>71</v>
      </c>
      <c r="C46" s="521" t="s">
        <v>95</v>
      </c>
      <c r="D46" s="532"/>
      <c r="E46" s="532"/>
      <c r="F46" s="532"/>
      <c r="G46" s="532"/>
      <c r="H46" s="532"/>
      <c r="I46" s="532"/>
      <c r="J46" s="533"/>
      <c r="K46" s="30"/>
      <c r="L46" s="30"/>
      <c r="M46" s="30"/>
      <c r="N46" s="30"/>
      <c r="O46" s="30"/>
      <c r="P46" s="30"/>
      <c r="Q46" s="32"/>
    </row>
    <row r="47" spans="1:17" s="33" customFormat="1" ht="64.5" thickBot="1">
      <c r="A47" s="536" t="s">
        <v>82</v>
      </c>
      <c r="B47" s="24" t="s">
        <v>16</v>
      </c>
      <c r="C47" s="14">
        <v>8333</v>
      </c>
      <c r="D47" s="14">
        <v>8333</v>
      </c>
      <c r="E47" s="16" t="s">
        <v>25</v>
      </c>
      <c r="F47" s="36" t="s">
        <v>58</v>
      </c>
      <c r="G47" s="37" t="s">
        <v>56</v>
      </c>
      <c r="H47" s="11"/>
      <c r="I47" s="36" t="s">
        <v>57</v>
      </c>
      <c r="J47" s="20" t="s">
        <v>38</v>
      </c>
      <c r="K47" s="30"/>
      <c r="L47" s="30"/>
      <c r="M47" s="30"/>
      <c r="N47" s="30"/>
      <c r="O47" s="30"/>
      <c r="P47" s="30"/>
      <c r="Q47" s="32"/>
    </row>
    <row r="48" spans="1:17" s="33" customFormat="1" ht="77.25" customHeight="1" thickBot="1">
      <c r="A48" s="537"/>
      <c r="B48" s="45" t="s">
        <v>71</v>
      </c>
      <c r="C48" s="521" t="s">
        <v>94</v>
      </c>
      <c r="D48" s="522"/>
      <c r="E48" s="522"/>
      <c r="F48" s="522"/>
      <c r="G48" s="522"/>
      <c r="H48" s="522"/>
      <c r="I48" s="522"/>
      <c r="J48" s="523"/>
      <c r="K48" s="30"/>
      <c r="L48" s="30"/>
      <c r="M48" s="30"/>
      <c r="N48" s="30"/>
      <c r="O48" s="30"/>
      <c r="P48" s="30"/>
      <c r="Q48" s="32"/>
    </row>
    <row r="49" spans="1:17" s="33" customFormat="1" ht="64.5" thickBot="1">
      <c r="A49" s="536" t="s">
        <v>83</v>
      </c>
      <c r="B49" s="24" t="s">
        <v>15</v>
      </c>
      <c r="C49" s="14">
        <v>8333</v>
      </c>
      <c r="D49" s="14">
        <v>8333</v>
      </c>
      <c r="E49" s="16" t="s">
        <v>24</v>
      </c>
      <c r="F49" s="36" t="s">
        <v>58</v>
      </c>
      <c r="G49" s="37" t="s">
        <v>56</v>
      </c>
      <c r="H49" s="11"/>
      <c r="I49" s="36" t="s">
        <v>57</v>
      </c>
      <c r="J49" s="20" t="s">
        <v>38</v>
      </c>
      <c r="K49" s="30"/>
      <c r="L49" s="30"/>
      <c r="M49" s="30"/>
      <c r="N49" s="30"/>
      <c r="O49" s="30"/>
      <c r="P49" s="30"/>
      <c r="Q49" s="32"/>
    </row>
    <row r="50" spans="1:17" s="33" customFormat="1" ht="51.75" thickBot="1">
      <c r="A50" s="537"/>
      <c r="B50" s="47" t="s">
        <v>71</v>
      </c>
      <c r="C50" s="521" t="s">
        <v>93</v>
      </c>
      <c r="D50" s="522"/>
      <c r="E50" s="522"/>
      <c r="F50" s="522"/>
      <c r="G50" s="522"/>
      <c r="H50" s="522"/>
      <c r="I50" s="522"/>
      <c r="J50" s="523"/>
      <c r="K50" s="30"/>
      <c r="L50" s="30"/>
      <c r="M50" s="30"/>
      <c r="N50" s="30"/>
      <c r="O50" s="30"/>
      <c r="P50" s="30"/>
      <c r="Q50" s="32"/>
    </row>
    <row r="51" spans="1:17" s="33" customFormat="1" ht="16.5" thickBot="1">
      <c r="A51" s="60"/>
      <c r="B51" s="57" t="s">
        <v>70</v>
      </c>
      <c r="C51" s="58"/>
      <c r="D51" s="58"/>
      <c r="E51" s="59"/>
      <c r="F51" s="60"/>
      <c r="G51" s="60"/>
      <c r="H51" s="58"/>
      <c r="I51" s="58"/>
      <c r="J51" s="58"/>
      <c r="K51" s="30"/>
      <c r="L51" s="30"/>
      <c r="M51" s="30"/>
      <c r="N51" s="30"/>
      <c r="O51" s="30"/>
      <c r="P51" s="30"/>
      <c r="Q51" s="32"/>
    </row>
    <row r="52" spans="1:17" s="33" customFormat="1" ht="16.5" thickBot="1">
      <c r="A52" s="56"/>
      <c r="B52" s="53" t="s">
        <v>1</v>
      </c>
      <c r="C52" s="54"/>
      <c r="D52" s="54"/>
      <c r="E52" s="55"/>
      <c r="F52" s="56"/>
      <c r="G52" s="56"/>
      <c r="H52" s="54"/>
      <c r="I52" s="54"/>
      <c r="J52" s="54"/>
      <c r="K52" s="30"/>
      <c r="L52" s="30"/>
      <c r="M52" s="30"/>
      <c r="N52" s="30"/>
      <c r="O52" s="30"/>
      <c r="P52" s="30"/>
      <c r="Q52" s="32"/>
    </row>
    <row r="53" spans="1:17" s="33" customFormat="1" ht="95.25" thickBot="1">
      <c r="A53" s="536" t="s">
        <v>73</v>
      </c>
      <c r="B53" s="61" t="s">
        <v>27</v>
      </c>
      <c r="C53" s="14">
        <v>333334</v>
      </c>
      <c r="D53" s="14">
        <v>333334</v>
      </c>
      <c r="E53" s="17" t="s">
        <v>39</v>
      </c>
      <c r="F53" s="20" t="s">
        <v>58</v>
      </c>
      <c r="G53" s="13" t="s">
        <v>56</v>
      </c>
      <c r="H53" s="4"/>
      <c r="I53" s="20" t="s">
        <v>57</v>
      </c>
      <c r="J53" s="20" t="s">
        <v>37</v>
      </c>
      <c r="K53" s="30"/>
      <c r="L53" s="30"/>
      <c r="M53" s="30"/>
      <c r="N53" s="30"/>
      <c r="O53" s="30"/>
      <c r="P53" s="30"/>
      <c r="Q53" s="32"/>
    </row>
    <row r="54" spans="1:17" s="33" customFormat="1" ht="64.5" customHeight="1" thickBot="1">
      <c r="A54" s="537"/>
      <c r="B54" s="47" t="s">
        <v>71</v>
      </c>
      <c r="C54" s="521" t="s">
        <v>96</v>
      </c>
      <c r="D54" s="522"/>
      <c r="E54" s="522"/>
      <c r="F54" s="522"/>
      <c r="G54" s="522"/>
      <c r="H54" s="522"/>
      <c r="I54" s="522"/>
      <c r="J54" s="523"/>
      <c r="K54" s="30"/>
      <c r="L54" s="30"/>
      <c r="M54" s="30"/>
      <c r="N54" s="30"/>
      <c r="O54" s="30"/>
      <c r="P54" s="30"/>
      <c r="Q54" s="32"/>
    </row>
    <row r="55" spans="1:17" s="33" customFormat="1" ht="64.5" thickBot="1">
      <c r="A55" s="536" t="s">
        <v>72</v>
      </c>
      <c r="B55" s="24" t="s">
        <v>28</v>
      </c>
      <c r="C55" s="14">
        <v>166667</v>
      </c>
      <c r="D55" s="14">
        <v>166667</v>
      </c>
      <c r="E55" s="17" t="s">
        <v>40</v>
      </c>
      <c r="F55" s="20" t="s">
        <v>58</v>
      </c>
      <c r="G55" s="13" t="s">
        <v>56</v>
      </c>
      <c r="H55" s="4"/>
      <c r="I55" s="20" t="s">
        <v>57</v>
      </c>
      <c r="J55" s="20" t="s">
        <v>37</v>
      </c>
      <c r="K55" s="30"/>
      <c r="L55" s="30"/>
      <c r="M55" s="30"/>
      <c r="N55" s="30"/>
      <c r="O55" s="30"/>
      <c r="P55" s="30"/>
      <c r="Q55" s="32"/>
    </row>
    <row r="56" spans="1:17" s="33" customFormat="1" ht="77.25" customHeight="1" thickBot="1">
      <c r="A56" s="537"/>
      <c r="B56" s="47" t="s">
        <v>71</v>
      </c>
      <c r="C56" s="521" t="s">
        <v>97</v>
      </c>
      <c r="D56" s="522"/>
      <c r="E56" s="522"/>
      <c r="F56" s="522"/>
      <c r="G56" s="522"/>
      <c r="H56" s="522"/>
      <c r="I56" s="522"/>
      <c r="J56" s="523"/>
      <c r="K56" s="30"/>
      <c r="L56" s="30"/>
      <c r="M56" s="30"/>
      <c r="N56" s="30"/>
      <c r="O56" s="30"/>
      <c r="P56" s="30"/>
      <c r="Q56" s="32"/>
    </row>
    <row r="57" spans="1:17" s="33" customFormat="1" ht="141.75" customHeight="1" thickBot="1">
      <c r="A57" s="536" t="s">
        <v>74</v>
      </c>
      <c r="B57" s="61" t="s">
        <v>29</v>
      </c>
      <c r="C57" s="14">
        <v>250000</v>
      </c>
      <c r="D57" s="14">
        <v>250000</v>
      </c>
      <c r="E57" s="17" t="s">
        <v>41</v>
      </c>
      <c r="F57" s="20" t="s">
        <v>58</v>
      </c>
      <c r="G57" s="13" t="s">
        <v>56</v>
      </c>
      <c r="H57" s="4"/>
      <c r="I57" s="20" t="s">
        <v>57</v>
      </c>
      <c r="J57" s="20" t="s">
        <v>37</v>
      </c>
      <c r="K57" s="30"/>
      <c r="L57" s="30"/>
      <c r="M57" s="30"/>
      <c r="N57" s="30"/>
      <c r="O57" s="30"/>
      <c r="P57" s="30"/>
      <c r="Q57" s="32"/>
    </row>
    <row r="58" spans="1:17" s="33" customFormat="1" ht="77.25" customHeight="1" thickBot="1">
      <c r="A58" s="537"/>
      <c r="B58" s="45" t="s">
        <v>71</v>
      </c>
      <c r="C58" s="521" t="s">
        <v>98</v>
      </c>
      <c r="D58" s="522"/>
      <c r="E58" s="522"/>
      <c r="F58" s="522"/>
      <c r="G58" s="522"/>
      <c r="H58" s="522"/>
      <c r="I58" s="522"/>
      <c r="J58" s="523"/>
      <c r="K58" s="30"/>
      <c r="L58" s="30"/>
      <c r="M58" s="30"/>
      <c r="N58" s="30"/>
      <c r="O58" s="30"/>
      <c r="P58" s="30"/>
      <c r="Q58" s="32"/>
    </row>
    <row r="59" spans="1:17" s="33" customFormat="1" ht="79.5" thickBot="1">
      <c r="A59" s="536" t="s">
        <v>75</v>
      </c>
      <c r="B59" s="12" t="s">
        <v>30</v>
      </c>
      <c r="C59" s="14">
        <v>166667</v>
      </c>
      <c r="D59" s="14">
        <v>166667</v>
      </c>
      <c r="E59" s="17" t="s">
        <v>84</v>
      </c>
      <c r="F59" s="20" t="s">
        <v>58</v>
      </c>
      <c r="G59" s="13" t="s">
        <v>56</v>
      </c>
      <c r="H59" s="4"/>
      <c r="I59" s="20" t="s">
        <v>57</v>
      </c>
      <c r="J59" s="20" t="s">
        <v>37</v>
      </c>
      <c r="K59" s="30"/>
      <c r="L59" s="30"/>
      <c r="M59" s="30"/>
      <c r="N59" s="30"/>
      <c r="O59" s="30"/>
      <c r="P59" s="30"/>
      <c r="Q59" s="32"/>
    </row>
    <row r="60" spans="1:17" s="33" customFormat="1" ht="77.25" customHeight="1" thickBot="1">
      <c r="A60" s="537"/>
      <c r="B60" s="45" t="s">
        <v>71</v>
      </c>
      <c r="C60" s="521" t="s">
        <v>100</v>
      </c>
      <c r="D60" s="522"/>
      <c r="E60" s="522"/>
      <c r="F60" s="522"/>
      <c r="G60" s="522"/>
      <c r="H60" s="522"/>
      <c r="I60" s="522"/>
      <c r="J60" s="522"/>
      <c r="K60" s="30"/>
      <c r="L60" s="30"/>
      <c r="M60" s="30"/>
      <c r="N60" s="30"/>
      <c r="O60" s="30"/>
      <c r="P60" s="30"/>
      <c r="Q60" s="32"/>
    </row>
    <row r="61" spans="1:17" s="33" customFormat="1" ht="64.5" thickBot="1">
      <c r="A61" s="538" t="s">
        <v>76</v>
      </c>
      <c r="B61" s="25" t="s">
        <v>31</v>
      </c>
      <c r="C61" s="14">
        <v>291500</v>
      </c>
      <c r="D61" s="14">
        <v>291500</v>
      </c>
      <c r="E61" s="17" t="s">
        <v>42</v>
      </c>
      <c r="F61" s="20" t="s">
        <v>58</v>
      </c>
      <c r="G61" s="13" t="s">
        <v>56</v>
      </c>
      <c r="H61" s="4"/>
      <c r="I61" s="20" t="s">
        <v>57</v>
      </c>
      <c r="J61" s="20" t="s">
        <v>37</v>
      </c>
      <c r="K61" s="30"/>
      <c r="L61" s="30"/>
      <c r="M61" s="30"/>
      <c r="N61" s="30"/>
      <c r="O61" s="30"/>
      <c r="P61" s="30"/>
      <c r="Q61" s="32"/>
    </row>
    <row r="62" spans="1:17" s="33" customFormat="1" ht="77.25" customHeight="1" thickBot="1">
      <c r="A62" s="539"/>
      <c r="B62" s="47" t="s">
        <v>71</v>
      </c>
      <c r="C62" s="521" t="s">
        <v>99</v>
      </c>
      <c r="D62" s="522"/>
      <c r="E62" s="522"/>
      <c r="F62" s="522"/>
      <c r="G62" s="522"/>
      <c r="H62" s="522"/>
      <c r="I62" s="522"/>
      <c r="J62" s="522"/>
      <c r="K62" s="30"/>
      <c r="L62" s="30"/>
      <c r="M62" s="30"/>
      <c r="N62" s="30"/>
      <c r="O62" s="30"/>
      <c r="P62" s="30"/>
      <c r="Q62" s="32"/>
    </row>
    <row r="63" spans="1:17" s="33" customFormat="1" ht="130.5" customHeight="1" thickBot="1">
      <c r="A63" s="536" t="s">
        <v>77</v>
      </c>
      <c r="B63" s="64" t="s">
        <v>33</v>
      </c>
      <c r="C63" s="14">
        <v>464800</v>
      </c>
      <c r="D63" s="14">
        <v>464800</v>
      </c>
      <c r="E63" s="17" t="s">
        <v>42</v>
      </c>
      <c r="F63" s="20" t="s">
        <v>58</v>
      </c>
      <c r="G63" s="13" t="s">
        <v>56</v>
      </c>
      <c r="H63" s="4"/>
      <c r="I63" s="20" t="s">
        <v>57</v>
      </c>
      <c r="J63" s="20" t="s">
        <v>37</v>
      </c>
      <c r="K63" s="30"/>
      <c r="L63" s="30"/>
      <c r="M63" s="30"/>
      <c r="N63" s="30"/>
      <c r="O63" s="30"/>
      <c r="P63" s="30"/>
      <c r="Q63" s="32"/>
    </row>
    <row r="64" spans="1:17" s="33" customFormat="1" ht="77.25" customHeight="1" thickBot="1">
      <c r="A64" s="537"/>
      <c r="B64" s="45" t="s">
        <v>71</v>
      </c>
      <c r="C64" s="521" t="s">
        <v>98</v>
      </c>
      <c r="D64" s="522"/>
      <c r="E64" s="522"/>
      <c r="F64" s="522"/>
      <c r="G64" s="522"/>
      <c r="H64" s="522"/>
      <c r="I64" s="522"/>
      <c r="J64" s="523"/>
      <c r="K64" s="30"/>
      <c r="L64" s="30"/>
      <c r="M64" s="30"/>
      <c r="N64" s="30"/>
      <c r="O64" s="30"/>
      <c r="P64" s="30"/>
      <c r="Q64" s="32"/>
    </row>
    <row r="65" spans="1:17" s="33" customFormat="1" ht="64.5" thickBot="1">
      <c r="A65" s="536" t="s">
        <v>78</v>
      </c>
      <c r="B65" s="64" t="s">
        <v>59</v>
      </c>
      <c r="C65" s="14">
        <v>375000</v>
      </c>
      <c r="D65" s="14">
        <v>375000</v>
      </c>
      <c r="E65" s="17" t="s">
        <v>42</v>
      </c>
      <c r="F65" s="20" t="s">
        <v>58</v>
      </c>
      <c r="G65" s="13" t="s">
        <v>56</v>
      </c>
      <c r="H65" s="4"/>
      <c r="I65" s="20" t="s">
        <v>57</v>
      </c>
      <c r="J65" s="20" t="s">
        <v>37</v>
      </c>
      <c r="K65" s="30"/>
      <c r="L65" s="30"/>
      <c r="M65" s="30"/>
      <c r="N65" s="30"/>
      <c r="O65" s="30"/>
      <c r="P65" s="30"/>
      <c r="Q65" s="32"/>
    </row>
    <row r="66" spans="1:17" s="33" customFormat="1" ht="51.75" thickBot="1">
      <c r="A66" s="537"/>
      <c r="B66" s="45" t="s">
        <v>71</v>
      </c>
      <c r="C66" s="521" t="s">
        <v>101</v>
      </c>
      <c r="D66" s="522"/>
      <c r="E66" s="522"/>
      <c r="F66" s="522"/>
      <c r="G66" s="522"/>
      <c r="H66" s="522"/>
      <c r="I66" s="522"/>
      <c r="J66" s="523"/>
      <c r="K66" s="30"/>
      <c r="L66" s="30"/>
      <c r="M66" s="30"/>
      <c r="N66" s="30"/>
      <c r="O66" s="30"/>
      <c r="P66" s="30"/>
      <c r="Q66" s="32"/>
    </row>
    <row r="67" spans="1:17" s="33" customFormat="1" ht="79.5" thickBot="1">
      <c r="A67" s="536" t="s">
        <v>79</v>
      </c>
      <c r="B67" s="26" t="s">
        <v>32</v>
      </c>
      <c r="C67" s="14">
        <v>333334</v>
      </c>
      <c r="D67" s="14">
        <v>333334</v>
      </c>
      <c r="E67" s="17" t="s">
        <v>47</v>
      </c>
      <c r="F67" s="20" t="s">
        <v>58</v>
      </c>
      <c r="G67" s="13" t="s">
        <v>56</v>
      </c>
      <c r="H67" s="4"/>
      <c r="I67" s="20" t="s">
        <v>57</v>
      </c>
      <c r="J67" s="20" t="s">
        <v>37</v>
      </c>
      <c r="K67" s="30"/>
      <c r="L67" s="30"/>
      <c r="M67" s="30"/>
      <c r="N67" s="30"/>
      <c r="O67" s="30"/>
      <c r="P67" s="30"/>
      <c r="Q67" s="32"/>
    </row>
    <row r="68" spans="1:17" s="33" customFormat="1" ht="77.25" customHeight="1" thickBot="1">
      <c r="A68" s="537"/>
      <c r="B68" s="47" t="s">
        <v>71</v>
      </c>
      <c r="C68" s="521" t="s">
        <v>104</v>
      </c>
      <c r="D68" s="522"/>
      <c r="E68" s="522"/>
      <c r="F68" s="522"/>
      <c r="G68" s="522"/>
      <c r="H68" s="522"/>
      <c r="I68" s="522"/>
      <c r="J68" s="523"/>
      <c r="K68" s="30"/>
      <c r="L68" s="30"/>
      <c r="M68" s="30"/>
      <c r="N68" s="30"/>
      <c r="O68" s="30"/>
      <c r="P68" s="30"/>
      <c r="Q68" s="32"/>
    </row>
    <row r="69" spans="1:17" s="33" customFormat="1" ht="64.5" thickBot="1">
      <c r="A69" s="536" t="s">
        <v>80</v>
      </c>
      <c r="B69" s="46" t="s">
        <v>34</v>
      </c>
      <c r="C69" s="14">
        <v>416667</v>
      </c>
      <c r="D69" s="14">
        <v>416667</v>
      </c>
      <c r="E69" s="17" t="s">
        <v>47</v>
      </c>
      <c r="F69" s="20" t="s">
        <v>58</v>
      </c>
      <c r="G69" s="13" t="s">
        <v>56</v>
      </c>
      <c r="H69" s="4"/>
      <c r="I69" s="20" t="s">
        <v>57</v>
      </c>
      <c r="J69" s="20" t="s">
        <v>37</v>
      </c>
      <c r="K69" s="30"/>
      <c r="L69" s="30"/>
      <c r="M69" s="30"/>
      <c r="N69" s="30"/>
      <c r="O69" s="30"/>
      <c r="P69" s="30"/>
      <c r="Q69" s="32"/>
    </row>
    <row r="70" spans="1:17" s="33" customFormat="1" ht="64.5" customHeight="1" thickBot="1">
      <c r="A70" s="537"/>
      <c r="B70" s="65" t="s">
        <v>71</v>
      </c>
      <c r="C70" s="521" t="s">
        <v>102</v>
      </c>
      <c r="D70" s="522"/>
      <c r="E70" s="522"/>
      <c r="F70" s="522"/>
      <c r="G70" s="522"/>
      <c r="H70" s="522"/>
      <c r="I70" s="522"/>
      <c r="J70" s="522"/>
      <c r="K70" s="30"/>
      <c r="L70" s="30"/>
      <c r="M70" s="30"/>
      <c r="N70" s="30"/>
      <c r="O70" s="30"/>
      <c r="P70" s="30"/>
      <c r="Q70" s="32"/>
    </row>
    <row r="71" spans="1:17" s="33" customFormat="1" ht="64.5" thickBot="1">
      <c r="A71" s="536" t="s">
        <v>81</v>
      </c>
      <c r="B71" s="25" t="s">
        <v>35</v>
      </c>
      <c r="C71" s="14">
        <v>250000</v>
      </c>
      <c r="D71" s="14">
        <v>250000</v>
      </c>
      <c r="E71" s="17" t="s">
        <v>48</v>
      </c>
      <c r="F71" s="20" t="s">
        <v>58</v>
      </c>
      <c r="G71" s="13" t="s">
        <v>56</v>
      </c>
      <c r="H71" s="4"/>
      <c r="I71" s="20" t="s">
        <v>57</v>
      </c>
      <c r="J71" s="20" t="s">
        <v>37</v>
      </c>
      <c r="K71" s="30"/>
      <c r="L71" s="30"/>
      <c r="M71" s="30"/>
      <c r="N71" s="30"/>
      <c r="O71" s="30"/>
      <c r="P71" s="30"/>
      <c r="Q71" s="32"/>
    </row>
    <row r="72" spans="1:17" s="33" customFormat="1" ht="64.5" customHeight="1" thickBot="1">
      <c r="A72" s="537"/>
      <c r="B72" s="62" t="s">
        <v>71</v>
      </c>
      <c r="C72" s="521" t="s">
        <v>103</v>
      </c>
      <c r="D72" s="522"/>
      <c r="E72" s="522"/>
      <c r="F72" s="522"/>
      <c r="G72" s="522"/>
      <c r="H72" s="522"/>
      <c r="I72" s="522"/>
      <c r="J72" s="522"/>
      <c r="K72" s="30"/>
      <c r="L72" s="30"/>
      <c r="M72" s="30"/>
      <c r="N72" s="30"/>
      <c r="O72" s="30"/>
      <c r="P72" s="30"/>
      <c r="Q72" s="32"/>
    </row>
    <row r="73" spans="1:17" s="33" customFormat="1" ht="64.5" thickBot="1">
      <c r="A73" s="536" t="s">
        <v>82</v>
      </c>
      <c r="B73" s="63" t="s">
        <v>85</v>
      </c>
      <c r="C73" s="14">
        <v>132000</v>
      </c>
      <c r="D73" s="14">
        <v>132000</v>
      </c>
      <c r="E73" s="17" t="s">
        <v>49</v>
      </c>
      <c r="F73" s="20" t="s">
        <v>58</v>
      </c>
      <c r="G73" s="13" t="s">
        <v>56</v>
      </c>
      <c r="H73" s="4"/>
      <c r="I73" s="20" t="s">
        <v>57</v>
      </c>
      <c r="J73" s="20" t="s">
        <v>38</v>
      </c>
      <c r="K73" s="30"/>
      <c r="L73" s="30"/>
      <c r="M73" s="30"/>
      <c r="N73" s="30"/>
      <c r="O73" s="30"/>
      <c r="P73" s="30"/>
      <c r="Q73" s="32"/>
    </row>
    <row r="74" spans="1:17" s="33" customFormat="1" ht="77.25" customHeight="1" thickBot="1">
      <c r="A74" s="537"/>
      <c r="B74" s="65" t="s">
        <v>71</v>
      </c>
      <c r="C74" s="94" t="s">
        <v>104</v>
      </c>
      <c r="D74" s="95"/>
      <c r="E74" s="95"/>
      <c r="F74" s="95"/>
      <c r="G74" s="95"/>
      <c r="H74" s="95"/>
      <c r="I74" s="95"/>
      <c r="J74" s="96"/>
      <c r="K74" s="30"/>
      <c r="L74" s="30"/>
      <c r="M74" s="30"/>
      <c r="N74" s="30"/>
      <c r="O74" s="30"/>
      <c r="P74" s="30"/>
      <c r="Q74" s="32"/>
    </row>
    <row r="75" spans="1:17" s="33" customFormat="1" ht="64.5" thickBot="1">
      <c r="A75" s="536" t="s">
        <v>83</v>
      </c>
      <c r="B75" s="10" t="s">
        <v>36</v>
      </c>
      <c r="C75" s="14">
        <v>83333</v>
      </c>
      <c r="D75" s="14">
        <v>83333</v>
      </c>
      <c r="E75" s="17" t="s">
        <v>50</v>
      </c>
      <c r="F75" s="20" t="s">
        <v>58</v>
      </c>
      <c r="G75" s="13" t="s">
        <v>56</v>
      </c>
      <c r="H75" s="4"/>
      <c r="I75" s="20" t="s">
        <v>57</v>
      </c>
      <c r="J75" s="20" t="s">
        <v>38</v>
      </c>
      <c r="K75" s="30"/>
      <c r="L75" s="30"/>
      <c r="M75" s="30"/>
      <c r="N75" s="30"/>
      <c r="O75" s="30"/>
      <c r="P75" s="30"/>
      <c r="Q75" s="32"/>
    </row>
    <row r="76" spans="1:17" s="33" customFormat="1" ht="64.5" customHeight="1" thickBot="1">
      <c r="A76" s="537"/>
      <c r="B76" s="65" t="s">
        <v>71</v>
      </c>
      <c r="C76" s="521" t="s">
        <v>105</v>
      </c>
      <c r="D76" s="522"/>
      <c r="E76" s="522"/>
      <c r="F76" s="522"/>
      <c r="G76" s="522"/>
      <c r="H76" s="522"/>
      <c r="I76" s="522"/>
      <c r="J76" s="523"/>
      <c r="K76" s="30"/>
      <c r="L76" s="30"/>
      <c r="M76" s="30"/>
      <c r="N76" s="30"/>
      <c r="O76" s="30"/>
      <c r="P76" s="30"/>
      <c r="Q76" s="32"/>
    </row>
    <row r="77" spans="1:17" s="33" customFormat="1" ht="15.75" customHeight="1" thickBot="1">
      <c r="A77" s="72"/>
      <c r="B77" s="3" t="s">
        <v>70</v>
      </c>
      <c r="C77" s="73"/>
      <c r="D77" s="73"/>
      <c r="E77" s="74"/>
      <c r="F77" s="73"/>
      <c r="G77" s="75"/>
      <c r="H77" s="76"/>
      <c r="I77" s="73"/>
      <c r="J77" s="73"/>
      <c r="K77" s="30"/>
      <c r="L77" s="30"/>
      <c r="M77" s="30"/>
      <c r="N77" s="30"/>
      <c r="O77" s="30"/>
      <c r="P77" s="30"/>
      <c r="Q77" s="32"/>
    </row>
    <row r="78" spans="1:17" s="33" customFormat="1" ht="15" customHeight="1" thickBot="1">
      <c r="A78" s="93"/>
      <c r="B78" s="77" t="s">
        <v>2</v>
      </c>
      <c r="C78" s="79"/>
      <c r="D78" s="79"/>
      <c r="E78" s="80"/>
      <c r="F78" s="80"/>
      <c r="G78" s="81"/>
      <c r="H78" s="82"/>
      <c r="I78" s="83"/>
      <c r="J78" s="78"/>
      <c r="K78" s="30"/>
      <c r="L78" s="30"/>
      <c r="M78" s="30"/>
      <c r="N78" s="30"/>
      <c r="O78" s="30"/>
      <c r="P78" s="30"/>
      <c r="Q78" s="32"/>
    </row>
    <row r="79" spans="1:17" s="33" customFormat="1" ht="63.75" customHeight="1" thickBot="1">
      <c r="A79" s="536" t="s">
        <v>73</v>
      </c>
      <c r="B79" s="12" t="s">
        <v>43</v>
      </c>
      <c r="C79" s="14">
        <v>83333</v>
      </c>
      <c r="D79" s="14">
        <v>83333</v>
      </c>
      <c r="E79" s="17" t="s">
        <v>51</v>
      </c>
      <c r="F79" s="20" t="s">
        <v>58</v>
      </c>
      <c r="G79" s="13" t="s">
        <v>56</v>
      </c>
      <c r="H79" s="4"/>
      <c r="I79" s="20" t="s">
        <v>57</v>
      </c>
      <c r="J79" s="20" t="s">
        <v>37</v>
      </c>
      <c r="K79" s="30"/>
      <c r="L79" s="30"/>
      <c r="M79" s="30"/>
      <c r="N79" s="30"/>
      <c r="O79" s="30"/>
      <c r="P79" s="30"/>
      <c r="Q79" s="32"/>
    </row>
    <row r="80" spans="1:17" s="33" customFormat="1" ht="57.75" customHeight="1" thickBot="1">
      <c r="A80" s="537"/>
      <c r="B80" s="47" t="s">
        <v>71</v>
      </c>
      <c r="C80" s="521" t="s">
        <v>106</v>
      </c>
      <c r="D80" s="522"/>
      <c r="E80" s="522"/>
      <c r="F80" s="522"/>
      <c r="G80" s="522"/>
      <c r="H80" s="522"/>
      <c r="I80" s="522"/>
      <c r="J80" s="523"/>
      <c r="K80" s="30"/>
      <c r="L80" s="30"/>
      <c r="M80" s="30"/>
      <c r="N80" s="30"/>
      <c r="O80" s="30"/>
      <c r="P80" s="30"/>
      <c r="Q80" s="32"/>
    </row>
    <row r="81" spans="1:17" s="33" customFormat="1" ht="83.25" customHeight="1" thickBot="1">
      <c r="A81" s="536" t="s">
        <v>72</v>
      </c>
      <c r="B81" s="64" t="s">
        <v>44</v>
      </c>
      <c r="C81" s="14">
        <v>83333</v>
      </c>
      <c r="D81" s="14">
        <v>83333</v>
      </c>
      <c r="E81" s="17" t="s">
        <v>52</v>
      </c>
      <c r="F81" s="20" t="s">
        <v>58</v>
      </c>
      <c r="G81" s="13" t="s">
        <v>56</v>
      </c>
      <c r="H81" s="4"/>
      <c r="I81" s="20" t="s">
        <v>57</v>
      </c>
      <c r="J81" s="20" t="s">
        <v>37</v>
      </c>
      <c r="K81" s="30"/>
      <c r="L81" s="30"/>
      <c r="M81" s="30"/>
      <c r="N81" s="30"/>
      <c r="O81" s="30"/>
      <c r="P81" s="30"/>
      <c r="Q81" s="32"/>
    </row>
    <row r="82" spans="1:17" s="33" customFormat="1" ht="56.25" customHeight="1" thickBot="1">
      <c r="A82" s="537"/>
      <c r="B82" s="45" t="s">
        <v>71</v>
      </c>
      <c r="C82" s="521" t="s">
        <v>106</v>
      </c>
      <c r="D82" s="522"/>
      <c r="E82" s="522"/>
      <c r="F82" s="522"/>
      <c r="G82" s="522"/>
      <c r="H82" s="522"/>
      <c r="I82" s="522"/>
      <c r="J82" s="523"/>
      <c r="K82" s="30"/>
      <c r="L82" s="20"/>
      <c r="M82" s="30"/>
      <c r="N82" s="30"/>
      <c r="O82" s="30"/>
      <c r="P82" s="30"/>
      <c r="Q82" s="32"/>
    </row>
    <row r="83" spans="1:17" s="33" customFormat="1" ht="68.25" customHeight="1" thickBot="1">
      <c r="A83" s="536" t="s">
        <v>74</v>
      </c>
      <c r="B83" s="26" t="s">
        <v>45</v>
      </c>
      <c r="C83" s="14">
        <v>50000</v>
      </c>
      <c r="D83" s="14">
        <v>50000</v>
      </c>
      <c r="E83" s="17" t="s">
        <v>53</v>
      </c>
      <c r="F83" s="20" t="s">
        <v>58</v>
      </c>
      <c r="G83" s="13" t="s">
        <v>56</v>
      </c>
      <c r="H83" s="4"/>
      <c r="I83" s="20" t="s">
        <v>57</v>
      </c>
      <c r="J83" s="20" t="s">
        <v>37</v>
      </c>
      <c r="K83" s="30"/>
      <c r="L83" s="30"/>
      <c r="M83" s="30"/>
      <c r="N83" s="30"/>
      <c r="O83" s="30"/>
      <c r="P83" s="30"/>
      <c r="Q83" s="32"/>
    </row>
    <row r="84" spans="1:17" s="33" customFormat="1" ht="68.25" customHeight="1" thickBot="1">
      <c r="A84" s="537"/>
      <c r="B84" s="45" t="s">
        <v>71</v>
      </c>
      <c r="C84" s="521" t="s">
        <v>107</v>
      </c>
      <c r="D84" s="522"/>
      <c r="E84" s="522"/>
      <c r="F84" s="522"/>
      <c r="G84" s="522"/>
      <c r="H84" s="522"/>
      <c r="I84" s="522"/>
      <c r="J84" s="523"/>
      <c r="K84" s="30"/>
      <c r="L84" s="30"/>
      <c r="M84" s="30"/>
      <c r="N84" s="30"/>
      <c r="O84" s="30"/>
      <c r="P84" s="30"/>
      <c r="Q84" s="32"/>
    </row>
    <row r="85" spans="1:17" s="33" customFormat="1" ht="15" customHeight="1" thickBot="1">
      <c r="A85" s="72"/>
      <c r="B85" s="85" t="s">
        <v>70</v>
      </c>
      <c r="C85" s="87"/>
      <c r="D85" s="87"/>
      <c r="E85" s="89"/>
      <c r="F85" s="88"/>
      <c r="G85" s="90"/>
      <c r="H85" s="91"/>
      <c r="I85" s="92"/>
      <c r="J85" s="84"/>
      <c r="K85" s="30"/>
      <c r="L85" s="30"/>
      <c r="M85" s="30"/>
      <c r="N85" s="30"/>
      <c r="O85" s="30"/>
      <c r="P85" s="30"/>
      <c r="Q85" s="32"/>
    </row>
    <row r="86" spans="1:17" s="33" customFormat="1" ht="15" customHeight="1" thickBot="1">
      <c r="A86" s="93"/>
      <c r="B86" s="86" t="s">
        <v>6</v>
      </c>
      <c r="C86" s="79"/>
      <c r="D86" s="79"/>
      <c r="E86" s="80"/>
      <c r="F86" s="80"/>
      <c r="G86" s="81"/>
      <c r="H86" s="82"/>
      <c r="I86" s="83"/>
      <c r="J86" s="78"/>
      <c r="K86" s="30"/>
      <c r="L86" s="30"/>
      <c r="M86" s="30"/>
      <c r="N86" s="30"/>
      <c r="O86" s="30"/>
      <c r="P86" s="30"/>
      <c r="Q86" s="32"/>
    </row>
    <row r="87" spans="1:15" ht="64.5" thickBot="1">
      <c r="A87" s="536" t="s">
        <v>73</v>
      </c>
      <c r="B87" s="27" t="s">
        <v>46</v>
      </c>
      <c r="C87" s="14">
        <v>41667</v>
      </c>
      <c r="D87" s="14">
        <v>41667</v>
      </c>
      <c r="E87" s="17" t="s">
        <v>54</v>
      </c>
      <c r="F87" s="20" t="s">
        <v>58</v>
      </c>
      <c r="G87" s="13" t="s">
        <v>56</v>
      </c>
      <c r="H87" s="4"/>
      <c r="I87" s="20" t="s">
        <v>57</v>
      </c>
      <c r="J87" s="20" t="s">
        <v>37</v>
      </c>
      <c r="O87" s="2"/>
    </row>
    <row r="88" spans="1:15" ht="51.75" thickBot="1">
      <c r="A88" s="537"/>
      <c r="B88" s="45" t="s">
        <v>71</v>
      </c>
      <c r="C88" s="521" t="s">
        <v>108</v>
      </c>
      <c r="D88" s="522"/>
      <c r="E88" s="522"/>
      <c r="F88" s="522"/>
      <c r="G88" s="522"/>
      <c r="H88" s="522"/>
      <c r="I88" s="522"/>
      <c r="J88" s="523"/>
      <c r="O88" s="2"/>
    </row>
    <row r="89" spans="1:15" ht="53.25" customHeight="1" thickBot="1">
      <c r="A89" s="543" t="s">
        <v>72</v>
      </c>
      <c r="B89" s="27" t="s">
        <v>7</v>
      </c>
      <c r="C89" s="14">
        <v>41667</v>
      </c>
      <c r="D89" s="14">
        <v>41667</v>
      </c>
      <c r="E89" s="17" t="s">
        <v>55</v>
      </c>
      <c r="F89" s="20" t="s">
        <v>58</v>
      </c>
      <c r="G89" s="13" t="s">
        <v>56</v>
      </c>
      <c r="H89" s="4"/>
      <c r="I89" s="20" t="s">
        <v>57</v>
      </c>
      <c r="J89" s="20" t="s">
        <v>37</v>
      </c>
      <c r="O89" s="2"/>
    </row>
    <row r="90" spans="1:15" ht="53.25" customHeight="1" thickBot="1">
      <c r="A90" s="544"/>
      <c r="B90" s="45" t="s">
        <v>71</v>
      </c>
      <c r="C90" s="521" t="s">
        <v>88</v>
      </c>
      <c r="D90" s="522"/>
      <c r="E90" s="522"/>
      <c r="F90" s="522"/>
      <c r="G90" s="522"/>
      <c r="H90" s="522"/>
      <c r="I90" s="522"/>
      <c r="J90" s="523"/>
      <c r="O90" s="2"/>
    </row>
    <row r="91" spans="1:15" ht="53.25" customHeight="1" thickBot="1">
      <c r="A91" s="543" t="s">
        <v>74</v>
      </c>
      <c r="B91" s="27" t="s">
        <v>46</v>
      </c>
      <c r="C91" s="14">
        <v>83333</v>
      </c>
      <c r="D91" s="14">
        <v>83333</v>
      </c>
      <c r="E91" s="17" t="s">
        <v>54</v>
      </c>
      <c r="F91" s="20" t="s">
        <v>58</v>
      </c>
      <c r="G91" s="13" t="s">
        <v>56</v>
      </c>
      <c r="H91" s="4"/>
      <c r="I91" s="20" t="s">
        <v>57</v>
      </c>
      <c r="J91" s="20" t="s">
        <v>38</v>
      </c>
      <c r="O91" s="2"/>
    </row>
    <row r="92" spans="1:15" ht="53.25" customHeight="1" thickBot="1">
      <c r="A92" s="544"/>
      <c r="B92" s="45" t="s">
        <v>71</v>
      </c>
      <c r="C92" s="540" t="s">
        <v>108</v>
      </c>
      <c r="D92" s="541"/>
      <c r="E92" s="541"/>
      <c r="F92" s="541"/>
      <c r="G92" s="541"/>
      <c r="H92" s="541"/>
      <c r="I92" s="541"/>
      <c r="J92" s="542"/>
      <c r="O92" s="2"/>
    </row>
    <row r="93" spans="1:15" ht="53.25" customHeight="1" thickBot="1">
      <c r="A93" s="543" t="s">
        <v>75</v>
      </c>
      <c r="B93" s="27" t="s">
        <v>7</v>
      </c>
      <c r="C93" s="14">
        <v>83333</v>
      </c>
      <c r="D93" s="14">
        <v>83333</v>
      </c>
      <c r="E93" s="17" t="s">
        <v>55</v>
      </c>
      <c r="F93" s="20" t="s">
        <v>58</v>
      </c>
      <c r="G93" s="13" t="s">
        <v>56</v>
      </c>
      <c r="H93" s="4"/>
      <c r="I93" s="20" t="s">
        <v>57</v>
      </c>
      <c r="J93" s="20" t="s">
        <v>38</v>
      </c>
      <c r="O93" s="2"/>
    </row>
    <row r="94" spans="1:15" ht="53.25" customHeight="1" thickBot="1">
      <c r="A94" s="544"/>
      <c r="B94" s="45" t="s">
        <v>71</v>
      </c>
      <c r="C94" s="540" t="s">
        <v>88</v>
      </c>
      <c r="D94" s="541"/>
      <c r="E94" s="541"/>
      <c r="F94" s="541"/>
      <c r="G94" s="541"/>
      <c r="H94" s="541"/>
      <c r="I94" s="541"/>
      <c r="J94" s="542"/>
      <c r="O94" s="2"/>
    </row>
    <row r="98" ht="12.75">
      <c r="E98" s="28"/>
    </row>
    <row r="99" spans="3:16" ht="14.25" customHeight="1">
      <c r="C99" s="547"/>
      <c r="D99" s="547"/>
      <c r="E99" s="547"/>
      <c r="F99" s="547"/>
      <c r="G99" s="547"/>
      <c r="H99" s="547"/>
      <c r="I99" s="547"/>
      <c r="J99" s="547"/>
      <c r="K99" s="547"/>
      <c r="L99" s="547"/>
      <c r="M99" s="547"/>
      <c r="N99" s="547"/>
      <c r="O99" s="547"/>
      <c r="P99" s="547"/>
    </row>
    <row r="100" ht="15.75">
      <c r="E100" s="18"/>
    </row>
    <row r="101" ht="15.75">
      <c r="E101" s="18"/>
    </row>
    <row r="102" ht="15.75">
      <c r="E102" s="18"/>
    </row>
  </sheetData>
  <sheetProtection/>
  <mergeCells count="84">
    <mergeCell ref="A9:J9"/>
    <mergeCell ref="A10:J10"/>
    <mergeCell ref="A11:J11"/>
    <mergeCell ref="A13:J13"/>
    <mergeCell ref="A14:J14"/>
    <mergeCell ref="A15:J15"/>
    <mergeCell ref="A16:J16"/>
    <mergeCell ref="A17:J17"/>
    <mergeCell ref="A18:J18"/>
    <mergeCell ref="C99:P99"/>
    <mergeCell ref="D23:E23"/>
    <mergeCell ref="G23:I23"/>
    <mergeCell ref="C84:J84"/>
    <mergeCell ref="C88:J88"/>
    <mergeCell ref="C90:J90"/>
    <mergeCell ref="C92:J92"/>
    <mergeCell ref="C94:J94"/>
    <mergeCell ref="C50:J50"/>
    <mergeCell ref="C54:J54"/>
    <mergeCell ref="A93:A94"/>
    <mergeCell ref="A91:A92"/>
    <mergeCell ref="A89:A90"/>
    <mergeCell ref="A87:A88"/>
    <mergeCell ref="A83:A84"/>
    <mergeCell ref="A81:A82"/>
    <mergeCell ref="A79:A80"/>
    <mergeCell ref="A75:A76"/>
    <mergeCell ref="A73:A74"/>
    <mergeCell ref="A71:A72"/>
    <mergeCell ref="A69:A70"/>
    <mergeCell ref="A67:A68"/>
    <mergeCell ref="A65:A66"/>
    <mergeCell ref="A63:A64"/>
    <mergeCell ref="A57:A58"/>
    <mergeCell ref="A59:A60"/>
    <mergeCell ref="A55:A56"/>
    <mergeCell ref="A53:A54"/>
    <mergeCell ref="A49:A50"/>
    <mergeCell ref="A61:A62"/>
    <mergeCell ref="A27:A28"/>
    <mergeCell ref="A23:A24"/>
    <mergeCell ref="B23:B24"/>
    <mergeCell ref="A31:A32"/>
    <mergeCell ref="A47:A48"/>
    <mergeCell ref="A45:A46"/>
    <mergeCell ref="A43:A44"/>
    <mergeCell ref="A41:A42"/>
    <mergeCell ref="A39:A40"/>
    <mergeCell ref="A37:A38"/>
    <mergeCell ref="C32:J32"/>
    <mergeCell ref="C42:J42"/>
    <mergeCell ref="C44:J44"/>
    <mergeCell ref="A35:A36"/>
    <mergeCell ref="A33:A34"/>
    <mergeCell ref="A29:A30"/>
    <mergeCell ref="C40:J40"/>
    <mergeCell ref="C80:J80"/>
    <mergeCell ref="C56:J56"/>
    <mergeCell ref="C58:J58"/>
    <mergeCell ref="C62:J62"/>
    <mergeCell ref="C60:J60"/>
    <mergeCell ref="C68:J68"/>
    <mergeCell ref="C64:J64"/>
    <mergeCell ref="C66:J66"/>
    <mergeCell ref="C23:C24"/>
    <mergeCell ref="F23:F24"/>
    <mergeCell ref="A20:J20"/>
    <mergeCell ref="A21:J21"/>
    <mergeCell ref="C76:J76"/>
    <mergeCell ref="C48:J48"/>
    <mergeCell ref="C46:J46"/>
    <mergeCell ref="J23:J24"/>
    <mergeCell ref="C28:J28"/>
    <mergeCell ref="C30:J30"/>
    <mergeCell ref="C82:J82"/>
    <mergeCell ref="A4:K4"/>
    <mergeCell ref="A22:J22"/>
    <mergeCell ref="C70:J70"/>
    <mergeCell ref="C72:J72"/>
    <mergeCell ref="A19:J19"/>
    <mergeCell ref="C34:J34"/>
    <mergeCell ref="C36:J36"/>
    <mergeCell ref="C38:J38"/>
  </mergeCells>
  <printOptions/>
  <pageMargins left="0.58" right="0.14" top="0.42" bottom="0.34" header="0.25" footer="0.21"/>
  <pageSetup horizontalDpi="600" verticalDpi="600" orientation="landscape" scale="70" r:id="rId1"/>
</worksheet>
</file>

<file path=xl/worksheets/sheet2.xml><?xml version="1.0" encoding="utf-8"?>
<worksheet xmlns="http://schemas.openxmlformats.org/spreadsheetml/2006/main" xmlns:r="http://schemas.openxmlformats.org/officeDocument/2006/relationships">
  <dimension ref="A1:AA43"/>
  <sheetViews>
    <sheetView zoomScale="89" zoomScaleNormal="89" zoomScalePageLayoutView="0" workbookViewId="0" topLeftCell="A29">
      <selection activeCell="B22" sqref="B22"/>
    </sheetView>
  </sheetViews>
  <sheetFormatPr defaultColWidth="9.140625" defaultRowHeight="12.75"/>
  <cols>
    <col min="1" max="1" width="5.8515625" style="175" customWidth="1"/>
    <col min="2" max="2" width="24.140625" style="175" customWidth="1"/>
    <col min="3" max="3" width="14.7109375" style="175" customWidth="1"/>
    <col min="4" max="4" width="14.28125" style="175" customWidth="1"/>
    <col min="5" max="5" width="10.421875" style="175" customWidth="1"/>
    <col min="6" max="6" width="10.28125" style="175" customWidth="1"/>
    <col min="7" max="7" width="13.7109375" style="175" customWidth="1"/>
    <col min="8" max="8" width="12.8515625" style="175" customWidth="1"/>
    <col min="9" max="9" width="14.28125" style="175" customWidth="1"/>
    <col min="10" max="10" width="12.7109375" style="175" customWidth="1"/>
    <col min="11" max="11" width="14.00390625" style="175" customWidth="1"/>
    <col min="12" max="16384" width="9.140625" style="175" customWidth="1"/>
  </cols>
  <sheetData>
    <row r="1" spans="1:7" ht="0.75" customHeight="1">
      <c r="A1" s="98"/>
      <c r="E1" s="177"/>
      <c r="F1" s="177"/>
      <c r="G1" s="177"/>
    </row>
    <row r="2" spans="1:11" ht="20.25" customHeight="1">
      <c r="A2" s="598" t="s">
        <v>333</v>
      </c>
      <c r="B2" s="598"/>
      <c r="C2" s="598"/>
      <c r="D2" s="598"/>
      <c r="E2" s="598"/>
      <c r="F2" s="598"/>
      <c r="G2" s="598"/>
      <c r="H2" s="598"/>
      <c r="I2" s="598"/>
      <c r="J2" s="598"/>
      <c r="K2" s="598"/>
    </row>
    <row r="3" spans="1:11" ht="19.5" customHeight="1">
      <c r="A3" s="599" t="s">
        <v>212</v>
      </c>
      <c r="B3" s="599"/>
      <c r="C3" s="599"/>
      <c r="D3" s="599"/>
      <c r="E3" s="599"/>
      <c r="F3" s="599"/>
      <c r="G3" s="599"/>
      <c r="H3" s="599"/>
      <c r="I3" s="599"/>
      <c r="J3" s="599"/>
      <c r="K3" s="599"/>
    </row>
    <row r="4" spans="1:11" ht="84" customHeight="1" thickBot="1">
      <c r="A4" s="600" t="s">
        <v>376</v>
      </c>
      <c r="B4" s="601"/>
      <c r="C4" s="601"/>
      <c r="D4" s="601"/>
      <c r="E4" s="601"/>
      <c r="F4" s="601"/>
      <c r="G4" s="601"/>
      <c r="H4" s="601"/>
      <c r="I4" s="601"/>
      <c r="J4" s="601"/>
      <c r="K4" s="601"/>
    </row>
    <row r="5" spans="1:11" ht="19.5" thickBot="1">
      <c r="A5" s="525" t="s">
        <v>109</v>
      </c>
      <c r="B5" s="604"/>
      <c r="C5" s="604"/>
      <c r="D5" s="604"/>
      <c r="E5" s="604"/>
      <c r="F5" s="604"/>
      <c r="G5" s="604"/>
      <c r="H5" s="604"/>
      <c r="I5" s="604"/>
      <c r="J5" s="604"/>
      <c r="K5" s="204"/>
    </row>
    <row r="6" spans="1:11" ht="50.25" customHeight="1" thickBot="1">
      <c r="A6" s="529" t="s">
        <v>171</v>
      </c>
      <c r="B6" s="529" t="s">
        <v>61</v>
      </c>
      <c r="C6" s="529" t="s">
        <v>62</v>
      </c>
      <c r="D6" s="589" t="s">
        <v>117</v>
      </c>
      <c r="E6" s="590"/>
      <c r="F6" s="529" t="s">
        <v>157</v>
      </c>
      <c r="G6" s="591" t="s">
        <v>87</v>
      </c>
      <c r="H6" s="592"/>
      <c r="I6" s="593"/>
      <c r="J6" s="587" t="s">
        <v>69</v>
      </c>
      <c r="K6" s="602" t="s">
        <v>129</v>
      </c>
    </row>
    <row r="7" spans="1:11" ht="32.25" thickBot="1">
      <c r="A7" s="530"/>
      <c r="B7" s="530"/>
      <c r="C7" s="530"/>
      <c r="D7" s="205" t="s">
        <v>63</v>
      </c>
      <c r="E7" s="206" t="s">
        <v>64</v>
      </c>
      <c r="F7" s="530"/>
      <c r="G7" s="207" t="s">
        <v>66</v>
      </c>
      <c r="H7" s="207" t="s">
        <v>67</v>
      </c>
      <c r="I7" s="207" t="s">
        <v>68</v>
      </c>
      <c r="J7" s="588"/>
      <c r="K7" s="603"/>
    </row>
    <row r="8" spans="1:11" ht="21" customHeight="1" thickBot="1">
      <c r="A8" s="208"/>
      <c r="B8" s="209" t="s">
        <v>70</v>
      </c>
      <c r="C8" s="113">
        <f>SUM(C9+C12+C26+C31)</f>
        <v>10365151</v>
      </c>
      <c r="D8" s="113">
        <f>+C8</f>
        <v>10365151</v>
      </c>
      <c r="E8" s="210"/>
      <c r="F8" s="211"/>
      <c r="G8" s="212"/>
      <c r="H8" s="212"/>
      <c r="I8" s="213"/>
      <c r="J8" s="214"/>
      <c r="K8" s="113">
        <f>SUM(K9+K12+K26+K31)</f>
        <v>12170000</v>
      </c>
    </row>
    <row r="9" spans="1:12" ht="32.25" customHeight="1" thickBot="1">
      <c r="A9" s="236"/>
      <c r="B9" s="302" t="s">
        <v>156</v>
      </c>
      <c r="C9" s="303">
        <f>SUM(C10)</f>
        <v>1000000</v>
      </c>
      <c r="D9" s="237">
        <f>C9</f>
        <v>1000000</v>
      </c>
      <c r="E9" s="238"/>
      <c r="F9" s="238"/>
      <c r="G9" s="238"/>
      <c r="H9" s="238"/>
      <c r="I9" s="238"/>
      <c r="J9" s="301"/>
      <c r="K9" s="300">
        <f>+K10</f>
        <v>1200000</v>
      </c>
      <c r="L9" s="298"/>
    </row>
    <row r="10" spans="1:12" ht="183.75" customHeight="1" thickBot="1">
      <c r="A10" s="536">
        <v>1</v>
      </c>
      <c r="B10" s="235" t="s">
        <v>314</v>
      </c>
      <c r="C10" s="304">
        <v>1000000</v>
      </c>
      <c r="D10" s="151">
        <v>1000000</v>
      </c>
      <c r="E10" s="294" t="s">
        <v>155</v>
      </c>
      <c r="F10" s="295" t="s">
        <v>257</v>
      </c>
      <c r="G10" s="292" t="s">
        <v>180</v>
      </c>
      <c r="H10" s="115" t="s">
        <v>173</v>
      </c>
      <c r="I10" s="296" t="s">
        <v>283</v>
      </c>
      <c r="J10" s="293" t="s">
        <v>146</v>
      </c>
      <c r="K10" s="299">
        <v>1200000</v>
      </c>
      <c r="L10" s="298"/>
    </row>
    <row r="11" spans="1:11" ht="51" customHeight="1" thickBot="1">
      <c r="A11" s="537"/>
      <c r="B11" s="297" t="s">
        <v>128</v>
      </c>
      <c r="C11" s="594" t="s">
        <v>315</v>
      </c>
      <c r="D11" s="595"/>
      <c r="E11" s="595"/>
      <c r="F11" s="595"/>
      <c r="G11" s="595"/>
      <c r="H11" s="595"/>
      <c r="I11" s="595"/>
      <c r="J11" s="596"/>
      <c r="K11" s="181"/>
    </row>
    <row r="12" spans="1:11" ht="29.25" customHeight="1" thickBot="1">
      <c r="A12" s="249"/>
      <c r="B12" s="250" t="s">
        <v>1</v>
      </c>
      <c r="C12" s="489">
        <f>SUM(C13+C15+C16+C20+C22+C24)</f>
        <v>8515151</v>
      </c>
      <c r="D12" s="490">
        <f>C12</f>
        <v>8515151</v>
      </c>
      <c r="E12" s="491"/>
      <c r="F12" s="493"/>
      <c r="G12" s="496"/>
      <c r="H12" s="496"/>
      <c r="I12" s="498"/>
      <c r="J12" s="499"/>
      <c r="K12" s="500">
        <f>SUM(K13+K15+K16+K20+K22+K24)</f>
        <v>9950000</v>
      </c>
    </row>
    <row r="13" spans="1:12" ht="135" customHeight="1" hidden="1" thickBot="1">
      <c r="A13" s="446"/>
      <c r="B13" s="448" t="s">
        <v>308</v>
      </c>
      <c r="C13" s="179">
        <v>0</v>
      </c>
      <c r="D13" s="329">
        <v>0</v>
      </c>
      <c r="E13" s="492" t="s">
        <v>250</v>
      </c>
      <c r="F13" s="494" t="s">
        <v>252</v>
      </c>
      <c r="G13" s="495" t="s">
        <v>253</v>
      </c>
      <c r="H13" s="495" t="s">
        <v>253</v>
      </c>
      <c r="I13" s="497" t="s">
        <v>254</v>
      </c>
      <c r="J13" s="494" t="s">
        <v>251</v>
      </c>
      <c r="K13" s="501">
        <v>0</v>
      </c>
      <c r="L13" s="447"/>
    </row>
    <row r="14" spans="1:11" ht="102.75" customHeight="1" hidden="1" thickBot="1">
      <c r="A14" s="449"/>
      <c r="B14" s="297" t="s">
        <v>128</v>
      </c>
      <c r="C14" s="594" t="s">
        <v>309</v>
      </c>
      <c r="D14" s="595"/>
      <c r="E14" s="595"/>
      <c r="F14" s="595"/>
      <c r="G14" s="595"/>
      <c r="H14" s="595"/>
      <c r="I14" s="595"/>
      <c r="J14" s="596"/>
      <c r="K14" s="181"/>
    </row>
    <row r="15" spans="1:11" ht="357" customHeight="1" thickBot="1">
      <c r="A15" s="584">
        <v>1</v>
      </c>
      <c r="B15" s="251" t="s">
        <v>358</v>
      </c>
      <c r="C15" s="457">
        <v>2681818</v>
      </c>
      <c r="D15" s="560">
        <v>2681818</v>
      </c>
      <c r="E15" s="277" t="s">
        <v>194</v>
      </c>
      <c r="F15" s="562" t="s">
        <v>257</v>
      </c>
      <c r="G15" s="562" t="s">
        <v>116</v>
      </c>
      <c r="H15" s="562" t="s">
        <v>173</v>
      </c>
      <c r="I15" s="562" t="s">
        <v>319</v>
      </c>
      <c r="J15" s="585" t="s">
        <v>210</v>
      </c>
      <c r="K15" s="555">
        <v>2950000</v>
      </c>
    </row>
    <row r="16" spans="1:11" ht="194.25" customHeight="1" thickBot="1">
      <c r="A16" s="584"/>
      <c r="B16" s="258" t="s">
        <v>359</v>
      </c>
      <c r="C16" s="558"/>
      <c r="D16" s="561"/>
      <c r="E16" s="564"/>
      <c r="F16" s="563"/>
      <c r="G16" s="563"/>
      <c r="H16" s="563"/>
      <c r="I16" s="563"/>
      <c r="J16" s="586"/>
      <c r="K16" s="556"/>
    </row>
    <row r="17" spans="1:11" ht="15" customHeight="1" hidden="1" thickBot="1">
      <c r="A17" s="584"/>
      <c r="B17" s="276" t="s">
        <v>115</v>
      </c>
      <c r="C17" s="559"/>
      <c r="D17" s="561"/>
      <c r="E17" s="564"/>
      <c r="F17" s="563"/>
      <c r="G17" s="563"/>
      <c r="H17" s="563"/>
      <c r="I17" s="563"/>
      <c r="J17" s="586"/>
      <c r="K17" s="557"/>
    </row>
    <row r="18" spans="1:11" ht="115.5" customHeight="1" thickBot="1">
      <c r="A18" s="584"/>
      <c r="B18" s="219" t="s">
        <v>137</v>
      </c>
      <c r="C18" s="567" t="s">
        <v>360</v>
      </c>
      <c r="D18" s="568"/>
      <c r="E18" s="568"/>
      <c r="F18" s="568"/>
      <c r="G18" s="568"/>
      <c r="H18" s="568"/>
      <c r="I18" s="568"/>
      <c r="J18" s="569"/>
      <c r="K18" s="217"/>
    </row>
    <row r="19" spans="1:11" ht="13.5" customHeight="1" hidden="1" thickBot="1">
      <c r="A19" s="584"/>
      <c r="B19" s="220"/>
      <c r="C19" s="582"/>
      <c r="D19" s="583"/>
      <c r="E19" s="583"/>
      <c r="F19" s="583"/>
      <c r="G19" s="583"/>
      <c r="H19" s="583"/>
      <c r="I19" s="583"/>
      <c r="J19" s="583"/>
      <c r="K19" s="218"/>
    </row>
    <row r="20" spans="1:11" ht="276" customHeight="1" thickBot="1">
      <c r="A20" s="597">
        <v>2</v>
      </c>
      <c r="B20" s="253" t="s">
        <v>316</v>
      </c>
      <c r="C20" s="221">
        <v>2708333</v>
      </c>
      <c r="D20" s="222">
        <v>2708333</v>
      </c>
      <c r="E20" s="176" t="s">
        <v>258</v>
      </c>
      <c r="F20" s="456" t="s">
        <v>257</v>
      </c>
      <c r="G20" s="282" t="s">
        <v>180</v>
      </c>
      <c r="H20" s="516" t="s">
        <v>173</v>
      </c>
      <c r="I20" s="157" t="s">
        <v>138</v>
      </c>
      <c r="J20" s="223" t="s">
        <v>118</v>
      </c>
      <c r="K20" s="231">
        <v>3250000</v>
      </c>
    </row>
    <row r="21" spans="1:11" ht="113.25" customHeight="1" thickBot="1">
      <c r="A21" s="597"/>
      <c r="B21" s="219" t="s">
        <v>136</v>
      </c>
      <c r="C21" s="567" t="s">
        <v>361</v>
      </c>
      <c r="D21" s="568"/>
      <c r="E21" s="568"/>
      <c r="F21" s="568"/>
      <c r="G21" s="568"/>
      <c r="H21" s="568"/>
      <c r="I21" s="568"/>
      <c r="J21" s="568"/>
      <c r="K21" s="217"/>
    </row>
    <row r="22" spans="1:11" ht="409.5" customHeight="1" thickBot="1">
      <c r="A22" s="575">
        <v>3</v>
      </c>
      <c r="B22" s="511" t="s">
        <v>401</v>
      </c>
      <c r="C22" s="224">
        <v>3125000</v>
      </c>
      <c r="D22" s="215">
        <v>3125000</v>
      </c>
      <c r="E22" s="135" t="s">
        <v>259</v>
      </c>
      <c r="F22" s="456" t="s">
        <v>257</v>
      </c>
      <c r="G22" s="157" t="s">
        <v>116</v>
      </c>
      <c r="H22" s="157" t="s">
        <v>173</v>
      </c>
      <c r="I22" s="157" t="s">
        <v>138</v>
      </c>
      <c r="J22" s="189" t="s">
        <v>317</v>
      </c>
      <c r="K22" s="231">
        <v>3750000</v>
      </c>
    </row>
    <row r="23" spans="1:11" ht="81.75" customHeight="1" thickBot="1">
      <c r="A23" s="535"/>
      <c r="B23" s="216"/>
      <c r="C23" s="567" t="s">
        <v>373</v>
      </c>
      <c r="D23" s="568"/>
      <c r="E23" s="568"/>
      <c r="F23" s="568"/>
      <c r="G23" s="568"/>
      <c r="H23" s="568"/>
      <c r="I23" s="568"/>
      <c r="J23" s="568"/>
      <c r="K23" s="217"/>
    </row>
    <row r="24" spans="1:11" ht="243" customHeight="1" hidden="1" thickBot="1">
      <c r="A24" s="444"/>
      <c r="B24" s="252" t="s">
        <v>244</v>
      </c>
      <c r="C24" s="224">
        <v>0</v>
      </c>
      <c r="D24" s="215">
        <v>0</v>
      </c>
      <c r="E24" s="135" t="s">
        <v>195</v>
      </c>
      <c r="F24" s="440" t="s">
        <v>211</v>
      </c>
      <c r="G24" s="440" t="s">
        <v>116</v>
      </c>
      <c r="H24" s="440" t="s">
        <v>173</v>
      </c>
      <c r="I24" s="440" t="s">
        <v>138</v>
      </c>
      <c r="J24" s="189" t="s">
        <v>243</v>
      </c>
      <c r="K24" s="231">
        <v>0</v>
      </c>
    </row>
    <row r="25" spans="1:11" ht="120.75" customHeight="1" hidden="1" thickBot="1">
      <c r="A25" s="444"/>
      <c r="B25" s="216" t="s">
        <v>136</v>
      </c>
      <c r="C25" s="567" t="s">
        <v>245</v>
      </c>
      <c r="D25" s="568"/>
      <c r="E25" s="568"/>
      <c r="F25" s="568"/>
      <c r="G25" s="568"/>
      <c r="H25" s="568"/>
      <c r="I25" s="568"/>
      <c r="J25" s="568"/>
      <c r="K25" s="217"/>
    </row>
    <row r="26" spans="1:11" ht="39" customHeight="1" thickBot="1">
      <c r="A26" s="255"/>
      <c r="B26" s="254" t="s">
        <v>197</v>
      </c>
      <c r="C26" s="226">
        <f>SUM(C27+C28+C29)</f>
        <v>850000</v>
      </c>
      <c r="D26" s="226">
        <f>C27</f>
        <v>850000</v>
      </c>
      <c r="E26" s="227"/>
      <c r="F26" s="227"/>
      <c r="G26" s="227"/>
      <c r="H26" s="227"/>
      <c r="I26" s="227"/>
      <c r="J26" s="227"/>
      <c r="K26" s="226">
        <f>K27</f>
        <v>1020000</v>
      </c>
    </row>
    <row r="27" spans="1:11" ht="345" customHeight="1" thickBot="1">
      <c r="A27" s="534">
        <v>1</v>
      </c>
      <c r="B27" s="263" t="s">
        <v>318</v>
      </c>
      <c r="C27" s="579">
        <v>850000</v>
      </c>
      <c r="D27" s="579">
        <v>800000</v>
      </c>
      <c r="E27" s="572" t="s">
        <v>193</v>
      </c>
      <c r="F27" s="608" t="s">
        <v>257</v>
      </c>
      <c r="G27" s="572" t="s">
        <v>116</v>
      </c>
      <c r="H27" s="572" t="s">
        <v>179</v>
      </c>
      <c r="I27" s="572" t="s">
        <v>138</v>
      </c>
      <c r="J27" s="572" t="s">
        <v>378</v>
      </c>
      <c r="K27" s="576">
        <v>1020000</v>
      </c>
    </row>
    <row r="28" spans="1:11" ht="409.5" customHeight="1" thickBot="1">
      <c r="A28" s="575"/>
      <c r="B28" s="197" t="s">
        <v>260</v>
      </c>
      <c r="C28" s="580"/>
      <c r="D28" s="580"/>
      <c r="E28" s="573"/>
      <c r="F28" s="609"/>
      <c r="G28" s="573"/>
      <c r="H28" s="573"/>
      <c r="I28" s="573"/>
      <c r="J28" s="573"/>
      <c r="K28" s="577"/>
    </row>
    <row r="29" spans="1:11" ht="328.5" customHeight="1" thickBot="1">
      <c r="A29" s="575"/>
      <c r="B29" s="262" t="s">
        <v>377</v>
      </c>
      <c r="C29" s="581"/>
      <c r="D29" s="581"/>
      <c r="E29" s="574"/>
      <c r="F29" s="610"/>
      <c r="G29" s="574"/>
      <c r="H29" s="574"/>
      <c r="I29" s="574"/>
      <c r="J29" s="574"/>
      <c r="K29" s="578"/>
    </row>
    <row r="30" spans="1:11" ht="84.75" customHeight="1" thickBot="1">
      <c r="A30" s="535"/>
      <c r="B30" s="225" t="s">
        <v>128</v>
      </c>
      <c r="C30" s="567" t="s">
        <v>379</v>
      </c>
      <c r="D30" s="568"/>
      <c r="E30" s="568"/>
      <c r="F30" s="568"/>
      <c r="G30" s="568"/>
      <c r="H30" s="568"/>
      <c r="I30" s="568"/>
      <c r="J30" s="569"/>
      <c r="K30" s="217"/>
    </row>
    <row r="31" spans="1:27" ht="24.75" customHeight="1" hidden="1" thickBot="1">
      <c r="A31" s="460"/>
      <c r="B31" s="459" t="s">
        <v>6</v>
      </c>
      <c r="C31" s="461">
        <f>SUM(C32)</f>
        <v>0</v>
      </c>
      <c r="D31" s="461">
        <f>SUM(D32)</f>
        <v>0</v>
      </c>
      <c r="E31" s="462"/>
      <c r="F31" s="462"/>
      <c r="G31" s="463"/>
      <c r="H31" s="464"/>
      <c r="I31" s="465"/>
      <c r="J31" s="464"/>
      <c r="K31" s="466">
        <f>SUM(K32+K34+K41+K43+K45+K47)</f>
        <v>0</v>
      </c>
      <c r="L31" s="145"/>
      <c r="M31" s="145"/>
      <c r="N31" s="145"/>
      <c r="O31" s="145"/>
      <c r="P31" s="145"/>
      <c r="Q31" s="145"/>
      <c r="R31" s="145"/>
      <c r="S31" s="145"/>
      <c r="T31" s="145"/>
      <c r="U31" s="145"/>
      <c r="V31" s="145"/>
      <c r="W31" s="145"/>
      <c r="X31" s="145"/>
      <c r="Y31" s="145"/>
      <c r="Z31" s="145"/>
      <c r="AA31" s="145"/>
    </row>
    <row r="32" spans="1:27" ht="128.25" customHeight="1" hidden="1" thickBot="1">
      <c r="A32" s="441"/>
      <c r="B32" s="458" t="s">
        <v>262</v>
      </c>
      <c r="C32" s="348">
        <v>0</v>
      </c>
      <c r="D32" s="133">
        <v>0</v>
      </c>
      <c r="E32" s="468" t="s">
        <v>263</v>
      </c>
      <c r="F32" s="186" t="s">
        <v>264</v>
      </c>
      <c r="G32" s="187" t="s">
        <v>234</v>
      </c>
      <c r="H32" s="187" t="s">
        <v>153</v>
      </c>
      <c r="I32" s="373" t="s">
        <v>153</v>
      </c>
      <c r="J32" s="188" t="s">
        <v>146</v>
      </c>
      <c r="K32" s="467">
        <v>0</v>
      </c>
      <c r="L32" s="169"/>
      <c r="M32" s="145"/>
      <c r="N32" s="145"/>
      <c r="O32" s="145"/>
      <c r="P32" s="145"/>
      <c r="Q32" s="145"/>
      <c r="R32" s="145"/>
      <c r="S32" s="145"/>
      <c r="T32" s="145"/>
      <c r="U32" s="145"/>
      <c r="V32" s="145"/>
      <c r="W32" s="145"/>
      <c r="X32" s="145"/>
      <c r="Y32" s="145"/>
      <c r="Z32" s="145"/>
      <c r="AA32" s="145"/>
    </row>
    <row r="33" spans="1:27" ht="53.25" customHeight="1" hidden="1" thickBot="1">
      <c r="A33" s="443"/>
      <c r="B33" s="51" t="s">
        <v>128</v>
      </c>
      <c r="C33" s="605" t="s">
        <v>261</v>
      </c>
      <c r="D33" s="606"/>
      <c r="E33" s="606"/>
      <c r="F33" s="606"/>
      <c r="G33" s="606"/>
      <c r="H33" s="606"/>
      <c r="I33" s="606"/>
      <c r="J33" s="607"/>
      <c r="K33" s="168"/>
      <c r="L33" s="306"/>
      <c r="M33" s="145"/>
      <c r="N33" s="145"/>
      <c r="O33" s="145"/>
      <c r="P33" s="145"/>
      <c r="Q33" s="145"/>
      <c r="R33" s="145"/>
      <c r="S33" s="145"/>
      <c r="T33" s="145"/>
      <c r="U33" s="145"/>
      <c r="V33" s="145"/>
      <c r="W33" s="145"/>
      <c r="X33" s="145"/>
      <c r="Y33" s="145"/>
      <c r="Z33" s="145"/>
      <c r="AA33" s="145"/>
    </row>
    <row r="34" spans="1:27" ht="128.25" customHeight="1" hidden="1" thickBot="1">
      <c r="A34" s="441"/>
      <c r="B34" s="442" t="s">
        <v>218</v>
      </c>
      <c r="C34" s="348">
        <v>0</v>
      </c>
      <c r="D34" s="133">
        <v>0</v>
      </c>
      <c r="E34" s="370" t="s">
        <v>240</v>
      </c>
      <c r="F34" s="186" t="s">
        <v>58</v>
      </c>
      <c r="G34" s="187" t="s">
        <v>159</v>
      </c>
      <c r="H34" s="187" t="s">
        <v>160</v>
      </c>
      <c r="I34" s="373" t="s">
        <v>119</v>
      </c>
      <c r="J34" s="188" t="s">
        <v>242</v>
      </c>
      <c r="K34" s="372">
        <v>0</v>
      </c>
      <c r="L34" s="169"/>
      <c r="M34" s="145"/>
      <c r="N34" s="145"/>
      <c r="O34" s="145"/>
      <c r="P34" s="145"/>
      <c r="Q34" s="145"/>
      <c r="R34" s="145"/>
      <c r="S34" s="145"/>
      <c r="T34" s="145"/>
      <c r="U34" s="145"/>
      <c r="V34" s="145"/>
      <c r="W34" s="145"/>
      <c r="X34" s="145"/>
      <c r="Y34" s="145"/>
      <c r="Z34" s="145"/>
      <c r="AA34" s="145"/>
    </row>
    <row r="35" spans="1:27" ht="53.25" customHeight="1" hidden="1" thickBot="1">
      <c r="A35" s="443"/>
      <c r="B35" s="51" t="s">
        <v>128</v>
      </c>
      <c r="C35" s="605" t="s">
        <v>246</v>
      </c>
      <c r="D35" s="606"/>
      <c r="E35" s="606"/>
      <c r="F35" s="606"/>
      <c r="G35" s="606"/>
      <c r="H35" s="606"/>
      <c r="I35" s="606"/>
      <c r="J35" s="607"/>
      <c r="K35" s="168"/>
      <c r="L35" s="306"/>
      <c r="M35" s="145"/>
      <c r="N35" s="145"/>
      <c r="O35" s="145"/>
      <c r="P35" s="145"/>
      <c r="Q35" s="145"/>
      <c r="R35" s="145"/>
      <c r="S35" s="145"/>
      <c r="T35" s="145"/>
      <c r="U35" s="145"/>
      <c r="V35" s="145"/>
      <c r="W35" s="145"/>
      <c r="X35" s="145"/>
      <c r="Y35" s="145"/>
      <c r="Z35" s="145"/>
      <c r="AA35" s="145"/>
    </row>
    <row r="36" spans="6:9" ht="12.75" customHeight="1" hidden="1">
      <c r="F36" s="202"/>
      <c r="G36" s="202"/>
      <c r="H36" s="202"/>
      <c r="I36" s="202"/>
    </row>
    <row r="37" spans="6:9" ht="12.75" customHeight="1" hidden="1">
      <c r="F37" s="202"/>
      <c r="G37" s="202"/>
      <c r="H37" s="202"/>
      <c r="I37" s="202"/>
    </row>
    <row r="38" spans="6:9" ht="12.75" customHeight="1">
      <c r="F38" s="202"/>
      <c r="G38" s="202"/>
      <c r="H38" s="202"/>
      <c r="I38" s="202"/>
    </row>
    <row r="39" spans="6:9" ht="3.75" customHeight="1">
      <c r="F39" s="202"/>
      <c r="G39" s="202"/>
      <c r="H39" s="202"/>
      <c r="I39" s="202"/>
    </row>
    <row r="40" spans="6:11" ht="9.75" customHeight="1">
      <c r="F40" s="202"/>
      <c r="G40" s="565" t="s">
        <v>369</v>
      </c>
      <c r="H40" s="566"/>
      <c r="I40" s="566"/>
      <c r="J40" s="566"/>
      <c r="K40" s="566"/>
    </row>
    <row r="41" spans="1:11" ht="12.75">
      <c r="A41" s="570" t="s">
        <v>396</v>
      </c>
      <c r="B41" s="571"/>
      <c r="C41" s="571"/>
      <c r="D41" s="571"/>
      <c r="G41" s="566"/>
      <c r="H41" s="566"/>
      <c r="I41" s="566"/>
      <c r="J41" s="566"/>
      <c r="K41" s="566"/>
    </row>
    <row r="42" spans="1:11" ht="18.75" customHeight="1">
      <c r="A42" s="571"/>
      <c r="B42" s="571"/>
      <c r="C42" s="571"/>
      <c r="D42" s="571"/>
      <c r="G42" s="566"/>
      <c r="H42" s="566"/>
      <c r="I42" s="566"/>
      <c r="J42" s="566"/>
      <c r="K42" s="566"/>
    </row>
    <row r="43" spans="7:11" ht="36.75" customHeight="1">
      <c r="G43" s="566"/>
      <c r="H43" s="566"/>
      <c r="I43" s="566"/>
      <c r="J43" s="566"/>
      <c r="K43" s="566"/>
    </row>
  </sheetData>
  <sheetProtection/>
  <mergeCells count="47">
    <mergeCell ref="C33:J33"/>
    <mergeCell ref="C35:J35"/>
    <mergeCell ref="C25:J25"/>
    <mergeCell ref="F27:F29"/>
    <mergeCell ref="G27:G29"/>
    <mergeCell ref="H27:H29"/>
    <mergeCell ref="A2:K2"/>
    <mergeCell ref="A3:K3"/>
    <mergeCell ref="A4:K4"/>
    <mergeCell ref="K6:K7"/>
    <mergeCell ref="A5:J5"/>
    <mergeCell ref="A10:A11"/>
    <mergeCell ref="B6:B7"/>
    <mergeCell ref="C6:C7"/>
    <mergeCell ref="F6:F7"/>
    <mergeCell ref="A6:A7"/>
    <mergeCell ref="J6:J7"/>
    <mergeCell ref="D6:E6"/>
    <mergeCell ref="G6:I6"/>
    <mergeCell ref="C11:J11"/>
    <mergeCell ref="A20:A21"/>
    <mergeCell ref="C21:J21"/>
    <mergeCell ref="C14:J14"/>
    <mergeCell ref="A22:A23"/>
    <mergeCell ref="C23:J23"/>
    <mergeCell ref="C19:J19"/>
    <mergeCell ref="A15:A19"/>
    <mergeCell ref="I15:I17"/>
    <mergeCell ref="J15:J17"/>
    <mergeCell ref="C18:J18"/>
    <mergeCell ref="G40:K43"/>
    <mergeCell ref="C30:J30"/>
    <mergeCell ref="A41:D42"/>
    <mergeCell ref="I27:I29"/>
    <mergeCell ref="A27:A30"/>
    <mergeCell ref="J27:J29"/>
    <mergeCell ref="K27:K29"/>
    <mergeCell ref="C27:C29"/>
    <mergeCell ref="D27:D29"/>
    <mergeCell ref="E27:E29"/>
    <mergeCell ref="K15:K17"/>
    <mergeCell ref="C16:C17"/>
    <mergeCell ref="D15:D17"/>
    <mergeCell ref="F15:F17"/>
    <mergeCell ref="E16:E17"/>
    <mergeCell ref="G15:G17"/>
    <mergeCell ref="H15:H17"/>
  </mergeCells>
  <hyperlinks>
    <hyperlink ref="A3" r:id="rId1" display="www.centarzakulturu.org.rs e-mail;centarzakulturu@open.telekom.rs"/>
  </hyperlinks>
  <printOptions/>
  <pageMargins left="0" right="0.16" top="0.2362204724409449" bottom="0.5118110236220472" header="0.2362204724409449" footer="0.5118110236220472"/>
  <pageSetup horizontalDpi="300" verticalDpi="300" orientation="landscape" paperSize="9" r:id="rId2"/>
</worksheet>
</file>

<file path=xl/worksheets/sheet3.xml><?xml version="1.0" encoding="utf-8"?>
<worksheet xmlns="http://schemas.openxmlformats.org/spreadsheetml/2006/main" xmlns:r="http://schemas.openxmlformats.org/officeDocument/2006/relationships">
  <dimension ref="A1:AB170"/>
  <sheetViews>
    <sheetView tabSelected="1" zoomScalePageLayoutView="0" workbookViewId="0" topLeftCell="A59">
      <selection activeCell="B62" sqref="B62"/>
    </sheetView>
  </sheetViews>
  <sheetFormatPr defaultColWidth="9.140625" defaultRowHeight="12.75"/>
  <cols>
    <col min="1" max="1" width="6.28125" style="0" customWidth="1"/>
    <col min="2" max="2" width="27.140625" style="0" customWidth="1"/>
    <col min="3" max="3" width="12.421875" style="0" customWidth="1"/>
    <col min="4" max="4" width="13.140625" style="0" customWidth="1"/>
    <col min="5" max="5" width="8.7109375" style="0" customWidth="1"/>
    <col min="6" max="6" width="8.57421875" style="0" customWidth="1"/>
    <col min="7" max="8" width="12.57421875" style="0" customWidth="1"/>
    <col min="9" max="9" width="11.57421875" style="0" customWidth="1"/>
    <col min="10" max="10" width="7.57421875" style="0" customWidth="1"/>
    <col min="11" max="11" width="14.140625" style="0" customWidth="1"/>
  </cols>
  <sheetData>
    <row r="1" spans="1:11" ht="20.25">
      <c r="A1" s="667" t="s">
        <v>332</v>
      </c>
      <c r="B1" s="667"/>
      <c r="C1" s="667"/>
      <c r="D1" s="667"/>
      <c r="E1" s="667"/>
      <c r="F1" s="667"/>
      <c r="G1" s="667"/>
      <c r="H1" s="667"/>
      <c r="I1" s="667"/>
      <c r="J1" s="667"/>
      <c r="K1" s="667"/>
    </row>
    <row r="2" spans="1:11" ht="72.75" customHeight="1" thickBot="1">
      <c r="A2" s="668" t="s">
        <v>398</v>
      </c>
      <c r="B2" s="669"/>
      <c r="C2" s="669"/>
      <c r="D2" s="669"/>
      <c r="E2" s="669"/>
      <c r="F2" s="669"/>
      <c r="G2" s="669"/>
      <c r="H2" s="669"/>
      <c r="I2" s="669"/>
      <c r="J2" s="669"/>
      <c r="K2" s="669"/>
    </row>
    <row r="3" spans="1:27" ht="21.75" customHeight="1" thickBot="1">
      <c r="A3" s="671" t="s">
        <v>170</v>
      </c>
      <c r="B3" s="672"/>
      <c r="C3" s="672"/>
      <c r="D3" s="672"/>
      <c r="E3" s="672"/>
      <c r="F3" s="672"/>
      <c r="G3" s="672"/>
      <c r="H3" s="672"/>
      <c r="I3" s="672"/>
      <c r="J3" s="672"/>
      <c r="K3" s="161"/>
      <c r="L3" s="145"/>
      <c r="M3" s="145"/>
      <c r="N3" s="145"/>
      <c r="O3" s="145"/>
      <c r="P3" s="145"/>
      <c r="Q3" s="145"/>
      <c r="R3" s="145"/>
      <c r="S3" s="145"/>
      <c r="T3" s="145"/>
      <c r="U3" s="145"/>
      <c r="V3" s="145"/>
      <c r="W3" s="145"/>
      <c r="X3" s="145"/>
      <c r="Y3" s="145"/>
      <c r="Z3" s="145"/>
      <c r="AA3" s="145"/>
    </row>
    <row r="4" spans="1:27" ht="48.75" customHeight="1">
      <c r="A4" s="602" t="s">
        <v>171</v>
      </c>
      <c r="B4" s="529" t="s">
        <v>61</v>
      </c>
      <c r="C4" s="529" t="s">
        <v>147</v>
      </c>
      <c r="D4" s="548" t="s">
        <v>86</v>
      </c>
      <c r="E4" s="549"/>
      <c r="F4" s="602" t="s">
        <v>65</v>
      </c>
      <c r="G4" s="550" t="s">
        <v>87</v>
      </c>
      <c r="H4" s="551"/>
      <c r="I4" s="552"/>
      <c r="J4" s="602" t="s">
        <v>69</v>
      </c>
      <c r="K4" s="655" t="s">
        <v>129</v>
      </c>
      <c r="L4" s="145"/>
      <c r="M4" s="145"/>
      <c r="N4" s="145"/>
      <c r="O4" s="145"/>
      <c r="P4" s="145"/>
      <c r="Q4" s="145"/>
      <c r="R4" s="145"/>
      <c r="S4" s="145"/>
      <c r="T4" s="145"/>
      <c r="U4" s="145"/>
      <c r="V4" s="145"/>
      <c r="W4" s="145"/>
      <c r="X4" s="145"/>
      <c r="Y4" s="145"/>
      <c r="Z4" s="145"/>
      <c r="AA4" s="145"/>
    </row>
    <row r="5" spans="1:27" ht="32.25" customHeight="1" thickBot="1">
      <c r="A5" s="603"/>
      <c r="B5" s="530"/>
      <c r="C5" s="530"/>
      <c r="D5" s="141" t="s">
        <v>63</v>
      </c>
      <c r="E5" s="140" t="s">
        <v>64</v>
      </c>
      <c r="F5" s="603"/>
      <c r="G5" s="137" t="s">
        <v>66</v>
      </c>
      <c r="H5" s="138" t="s">
        <v>67</v>
      </c>
      <c r="I5" s="139" t="s">
        <v>68</v>
      </c>
      <c r="J5" s="603"/>
      <c r="K5" s="656"/>
      <c r="L5" s="145"/>
      <c r="M5" s="145"/>
      <c r="N5" s="145"/>
      <c r="O5" s="145"/>
      <c r="P5" s="145"/>
      <c r="Q5" s="145"/>
      <c r="R5" s="145"/>
      <c r="S5" s="145"/>
      <c r="T5" s="145"/>
      <c r="U5" s="145"/>
      <c r="V5" s="145"/>
      <c r="W5" s="145"/>
      <c r="X5" s="145"/>
      <c r="Y5" s="145"/>
      <c r="Z5" s="145"/>
      <c r="AA5" s="145"/>
    </row>
    <row r="6" spans="1:27" ht="20.25" customHeight="1" thickBot="1">
      <c r="A6" s="154"/>
      <c r="B6" s="153" t="s">
        <v>70</v>
      </c>
      <c r="C6" s="241">
        <f>SUM(C7+C25+C64+C129+C148)</f>
        <v>7048865</v>
      </c>
      <c r="D6" s="241">
        <f>+C6</f>
        <v>7048865</v>
      </c>
      <c r="E6" s="242"/>
      <c r="F6" s="154"/>
      <c r="G6" s="154"/>
      <c r="H6" s="155"/>
      <c r="I6" s="155"/>
      <c r="J6" s="155"/>
      <c r="K6" s="241">
        <f>SUM(K7+K25+K64+K129+K148)</f>
        <v>8372548</v>
      </c>
      <c r="L6" s="145"/>
      <c r="M6" s="145"/>
      <c r="N6" s="145"/>
      <c r="O6" s="145"/>
      <c r="P6" s="145"/>
      <c r="Q6" s="145"/>
      <c r="R6" s="145"/>
      <c r="S6" s="145"/>
      <c r="T6" s="145"/>
      <c r="U6" s="145"/>
      <c r="V6" s="145"/>
      <c r="W6" s="145"/>
      <c r="X6" s="145"/>
      <c r="Y6" s="145"/>
      <c r="Z6" s="145"/>
      <c r="AA6" s="145"/>
    </row>
    <row r="7" spans="1:27" ht="20.25" customHeight="1" thickBot="1">
      <c r="A7" s="243"/>
      <c r="B7" s="305" t="s">
        <v>196</v>
      </c>
      <c r="C7" s="244">
        <f>SUM(C9+C11+C13+C15+C17+C19+C21+C23)</f>
        <v>533500</v>
      </c>
      <c r="D7" s="245">
        <f>C7</f>
        <v>533500</v>
      </c>
      <c r="E7" s="246"/>
      <c r="F7" s="240"/>
      <c r="G7" s="247"/>
      <c r="H7" s="248"/>
      <c r="I7" s="248"/>
      <c r="J7" s="307"/>
      <c r="K7" s="245">
        <v>574000</v>
      </c>
      <c r="L7" s="169"/>
      <c r="M7" s="145"/>
      <c r="N7" s="145"/>
      <c r="O7" s="145"/>
      <c r="P7" s="145"/>
      <c r="Q7" s="145"/>
      <c r="R7" s="145"/>
      <c r="S7" s="145"/>
      <c r="T7" s="145"/>
      <c r="U7" s="145"/>
      <c r="V7" s="145"/>
      <c r="W7" s="145"/>
      <c r="X7" s="145"/>
      <c r="Y7" s="145"/>
      <c r="Z7" s="145"/>
      <c r="AA7" s="145"/>
    </row>
    <row r="8" spans="1:27" ht="20.25" customHeight="1" thickBot="1">
      <c r="A8" s="469"/>
      <c r="B8" s="305"/>
      <c r="C8" s="470"/>
      <c r="D8" s="471"/>
      <c r="E8" s="472"/>
      <c r="F8" s="478"/>
      <c r="G8" s="473"/>
      <c r="H8" s="474"/>
      <c r="I8" s="474"/>
      <c r="J8" s="475"/>
      <c r="K8" s="245"/>
      <c r="L8" s="169"/>
      <c r="M8" s="145"/>
      <c r="N8" s="145"/>
      <c r="O8" s="145"/>
      <c r="P8" s="145"/>
      <c r="Q8" s="145"/>
      <c r="R8" s="145"/>
      <c r="S8" s="145"/>
      <c r="T8" s="145"/>
      <c r="U8" s="145"/>
      <c r="V8" s="145"/>
      <c r="W8" s="145"/>
      <c r="X8" s="145"/>
      <c r="Y8" s="145"/>
      <c r="Z8" s="145"/>
      <c r="AA8" s="145"/>
    </row>
    <row r="9" spans="1:27" ht="99" customHeight="1" thickBot="1">
      <c r="A9" s="646">
        <v>1</v>
      </c>
      <c r="B9" s="503" t="s">
        <v>335</v>
      </c>
      <c r="C9" s="423">
        <v>124166</v>
      </c>
      <c r="D9" s="383">
        <v>124166</v>
      </c>
      <c r="E9" s="379" t="s">
        <v>272</v>
      </c>
      <c r="F9" s="384" t="s">
        <v>58</v>
      </c>
      <c r="G9" s="187" t="s">
        <v>56</v>
      </c>
      <c r="H9" s="187" t="s">
        <v>173</v>
      </c>
      <c r="I9" s="187" t="s">
        <v>273</v>
      </c>
      <c r="J9" s="316" t="s">
        <v>134</v>
      </c>
      <c r="K9" s="309" t="s">
        <v>334</v>
      </c>
      <c r="L9" s="306"/>
      <c r="M9" s="145"/>
      <c r="N9" s="145"/>
      <c r="O9" s="145"/>
      <c r="P9" s="145"/>
      <c r="Q9" s="145"/>
      <c r="R9" s="145"/>
      <c r="S9" s="145"/>
      <c r="T9" s="145"/>
      <c r="U9" s="145"/>
      <c r="V9" s="145"/>
      <c r="W9" s="145"/>
      <c r="X9" s="145"/>
      <c r="Y9" s="145"/>
      <c r="Z9" s="145"/>
      <c r="AA9" s="145"/>
    </row>
    <row r="10" spans="1:27" ht="63.75" customHeight="1" thickBot="1">
      <c r="A10" s="647"/>
      <c r="B10" s="47" t="s">
        <v>128</v>
      </c>
      <c r="C10" s="663" t="s">
        <v>336</v>
      </c>
      <c r="D10" s="664"/>
      <c r="E10" s="664"/>
      <c r="F10" s="664"/>
      <c r="G10" s="664"/>
      <c r="H10" s="664"/>
      <c r="I10" s="664"/>
      <c r="J10" s="665"/>
      <c r="K10" s="182"/>
      <c r="L10" s="145"/>
      <c r="M10" s="145"/>
      <c r="N10" s="145"/>
      <c r="O10" s="145"/>
      <c r="P10" s="145"/>
      <c r="Q10" s="145"/>
      <c r="R10" s="145"/>
      <c r="S10" s="145"/>
      <c r="T10" s="145"/>
      <c r="U10" s="145"/>
      <c r="V10" s="145"/>
      <c r="W10" s="145"/>
      <c r="X10" s="145"/>
      <c r="Y10" s="145"/>
      <c r="Z10" s="145"/>
      <c r="AA10" s="145"/>
    </row>
    <row r="11" spans="1:27" ht="210.75" customHeight="1" thickBot="1">
      <c r="A11" s="479">
        <v>2</v>
      </c>
      <c r="B11" s="190" t="s">
        <v>337</v>
      </c>
      <c r="C11" s="191">
        <v>67620</v>
      </c>
      <c r="D11" s="385">
        <v>67620</v>
      </c>
      <c r="E11" s="379" t="s">
        <v>274</v>
      </c>
      <c r="F11" s="384" t="s">
        <v>58</v>
      </c>
      <c r="G11" s="115" t="s">
        <v>172</v>
      </c>
      <c r="H11" s="115" t="s">
        <v>172</v>
      </c>
      <c r="I11" s="115" t="s">
        <v>280</v>
      </c>
      <c r="J11" s="308" t="s">
        <v>134</v>
      </c>
      <c r="K11" s="309" t="s">
        <v>275</v>
      </c>
      <c r="L11" s="169"/>
      <c r="M11" s="145"/>
      <c r="N11" s="145"/>
      <c r="O11" s="145"/>
      <c r="P11" s="145"/>
      <c r="Q11" s="145"/>
      <c r="R11" s="145"/>
      <c r="S11" s="145"/>
      <c r="T11" s="145"/>
      <c r="U11" s="145"/>
      <c r="V11" s="145"/>
      <c r="W11" s="145"/>
      <c r="X11" s="145"/>
      <c r="Y11" s="145"/>
      <c r="Z11" s="145"/>
      <c r="AA11" s="145"/>
    </row>
    <row r="12" spans="1:27" ht="107.25" customHeight="1" thickBot="1">
      <c r="A12" s="479"/>
      <c r="B12" s="47" t="s">
        <v>128</v>
      </c>
      <c r="C12" s="663" t="s">
        <v>338</v>
      </c>
      <c r="D12" s="664"/>
      <c r="E12" s="664"/>
      <c r="F12" s="664"/>
      <c r="G12" s="664"/>
      <c r="H12" s="664"/>
      <c r="I12" s="664"/>
      <c r="J12" s="665"/>
      <c r="K12" s="182"/>
      <c r="L12" s="145"/>
      <c r="M12" s="145"/>
      <c r="N12" s="145"/>
      <c r="O12" s="145"/>
      <c r="P12" s="145"/>
      <c r="Q12" s="145"/>
      <c r="R12" s="145"/>
      <c r="S12" s="145"/>
      <c r="T12" s="145"/>
      <c r="U12" s="145"/>
      <c r="V12" s="145"/>
      <c r="W12" s="145"/>
      <c r="X12" s="145"/>
      <c r="Y12" s="145"/>
      <c r="Z12" s="145"/>
      <c r="AA12" s="145"/>
    </row>
    <row r="13" spans="1:27" ht="190.5" customHeight="1" thickBot="1">
      <c r="A13" s="630">
        <v>3</v>
      </c>
      <c r="B13" s="190" t="s">
        <v>339</v>
      </c>
      <c r="C13" s="191">
        <v>180953</v>
      </c>
      <c r="D13" s="385">
        <v>180953</v>
      </c>
      <c r="E13" s="379" t="s">
        <v>158</v>
      </c>
      <c r="F13" s="384" t="s">
        <v>58</v>
      </c>
      <c r="G13" s="115" t="s">
        <v>172</v>
      </c>
      <c r="H13" s="115" t="s">
        <v>172</v>
      </c>
      <c r="I13" s="115" t="s">
        <v>280</v>
      </c>
      <c r="J13" s="308" t="s">
        <v>134</v>
      </c>
      <c r="K13" s="309" t="s">
        <v>340</v>
      </c>
      <c r="L13" s="169"/>
      <c r="M13" s="145"/>
      <c r="N13" s="145"/>
      <c r="O13" s="145"/>
      <c r="P13" s="145"/>
      <c r="Q13" s="145"/>
      <c r="R13" s="145"/>
      <c r="S13" s="145"/>
      <c r="T13" s="145"/>
      <c r="U13" s="145"/>
      <c r="V13" s="145"/>
      <c r="W13" s="145"/>
      <c r="X13" s="145"/>
      <c r="Y13" s="145"/>
      <c r="Z13" s="145"/>
      <c r="AA13" s="145"/>
    </row>
    <row r="14" spans="1:27" ht="111" customHeight="1" thickBot="1">
      <c r="A14" s="631"/>
      <c r="B14" s="45" t="s">
        <v>128</v>
      </c>
      <c r="C14" s="663" t="s">
        <v>341</v>
      </c>
      <c r="D14" s="664"/>
      <c r="E14" s="664"/>
      <c r="F14" s="664"/>
      <c r="G14" s="664"/>
      <c r="H14" s="664"/>
      <c r="I14" s="664"/>
      <c r="J14" s="665"/>
      <c r="K14" s="310"/>
      <c r="L14" s="306"/>
      <c r="M14" s="145"/>
      <c r="N14" s="145"/>
      <c r="O14" s="145"/>
      <c r="P14" s="145"/>
      <c r="Q14" s="145"/>
      <c r="R14" s="145"/>
      <c r="S14" s="145"/>
      <c r="T14" s="145"/>
      <c r="U14" s="145"/>
      <c r="V14" s="145"/>
      <c r="W14" s="145"/>
      <c r="X14" s="145"/>
      <c r="Y14" s="145"/>
      <c r="Z14" s="145"/>
      <c r="AA14" s="145"/>
    </row>
    <row r="15" spans="1:27" ht="160.5" customHeight="1" thickBot="1">
      <c r="A15" s="670">
        <v>4</v>
      </c>
      <c r="B15" s="279" t="s">
        <v>276</v>
      </c>
      <c r="C15" s="284">
        <v>28000</v>
      </c>
      <c r="D15" s="285">
        <v>28000</v>
      </c>
      <c r="E15" s="152" t="s">
        <v>222</v>
      </c>
      <c r="F15" s="116" t="s">
        <v>215</v>
      </c>
      <c r="G15" s="117" t="s">
        <v>172</v>
      </c>
      <c r="H15" s="117" t="s">
        <v>172</v>
      </c>
      <c r="I15" s="117" t="s">
        <v>280</v>
      </c>
      <c r="J15" s="117" t="s">
        <v>221</v>
      </c>
      <c r="K15" s="311" t="s">
        <v>277</v>
      </c>
      <c r="L15" s="145"/>
      <c r="M15" s="145"/>
      <c r="N15" s="145"/>
      <c r="O15" s="145"/>
      <c r="P15" s="145"/>
      <c r="Q15" s="145"/>
      <c r="R15" s="145"/>
      <c r="S15" s="145"/>
      <c r="T15" s="145"/>
      <c r="U15" s="145"/>
      <c r="V15" s="145"/>
      <c r="W15" s="145"/>
      <c r="X15" s="145"/>
      <c r="Y15" s="145"/>
      <c r="Z15" s="145"/>
      <c r="AA15" s="145"/>
    </row>
    <row r="16" spans="1:27" ht="96.75" customHeight="1" thickBot="1">
      <c r="A16" s="631"/>
      <c r="B16" s="45" t="s">
        <v>128</v>
      </c>
      <c r="C16" s="627" t="s">
        <v>281</v>
      </c>
      <c r="D16" s="628"/>
      <c r="E16" s="628"/>
      <c r="F16" s="628"/>
      <c r="G16" s="628"/>
      <c r="H16" s="628"/>
      <c r="I16" s="628"/>
      <c r="J16" s="629"/>
      <c r="K16" s="312"/>
      <c r="L16" s="306"/>
      <c r="M16" s="145"/>
      <c r="N16" s="145"/>
      <c r="O16" s="145"/>
      <c r="P16" s="145"/>
      <c r="Q16" s="145"/>
      <c r="R16" s="145"/>
      <c r="S16" s="145"/>
      <c r="T16" s="145"/>
      <c r="U16" s="145"/>
      <c r="V16" s="145"/>
      <c r="W16" s="145"/>
      <c r="X16" s="145"/>
      <c r="Y16" s="145"/>
      <c r="Z16" s="145"/>
      <c r="AA16" s="145"/>
    </row>
    <row r="17" spans="1:27" ht="160.5" customHeight="1" thickBot="1">
      <c r="A17" s="630">
        <v>5</v>
      </c>
      <c r="B17" s="286" t="s">
        <v>279</v>
      </c>
      <c r="C17" s="284">
        <v>28000</v>
      </c>
      <c r="D17" s="285">
        <v>28000</v>
      </c>
      <c r="E17" s="287" t="s">
        <v>223</v>
      </c>
      <c r="F17" s="116" t="s">
        <v>58</v>
      </c>
      <c r="G17" s="117" t="s">
        <v>172</v>
      </c>
      <c r="H17" s="117" t="s">
        <v>172</v>
      </c>
      <c r="I17" s="117" t="s">
        <v>280</v>
      </c>
      <c r="J17" s="316" t="s">
        <v>221</v>
      </c>
      <c r="K17" s="317" t="s">
        <v>278</v>
      </c>
      <c r="L17" s="169"/>
      <c r="M17" s="145"/>
      <c r="N17" s="145"/>
      <c r="O17" s="145"/>
      <c r="P17" s="145"/>
      <c r="Q17" s="145"/>
      <c r="R17" s="145"/>
      <c r="S17" s="145"/>
      <c r="T17" s="145"/>
      <c r="U17" s="145"/>
      <c r="V17" s="145"/>
      <c r="W17" s="145"/>
      <c r="X17" s="145"/>
      <c r="Y17" s="145"/>
      <c r="Z17" s="145"/>
      <c r="AA17" s="145"/>
    </row>
    <row r="18" spans="1:27" ht="104.25" customHeight="1" thickBot="1">
      <c r="A18" s="631"/>
      <c r="B18" s="45" t="s">
        <v>128</v>
      </c>
      <c r="C18" s="627" t="s">
        <v>342</v>
      </c>
      <c r="D18" s="628"/>
      <c r="E18" s="628"/>
      <c r="F18" s="628"/>
      <c r="G18" s="628"/>
      <c r="H18" s="628"/>
      <c r="I18" s="628"/>
      <c r="J18" s="629"/>
      <c r="K18" s="192"/>
      <c r="L18" s="145"/>
      <c r="M18" s="145"/>
      <c r="N18" s="145"/>
      <c r="O18" s="145"/>
      <c r="P18" s="145"/>
      <c r="Q18" s="145"/>
      <c r="R18" s="145"/>
      <c r="S18" s="145"/>
      <c r="T18" s="145"/>
      <c r="U18" s="145"/>
      <c r="V18" s="145"/>
      <c r="W18" s="145"/>
      <c r="X18" s="145"/>
      <c r="Y18" s="145"/>
      <c r="Z18" s="145"/>
      <c r="AA18" s="145"/>
    </row>
    <row r="19" spans="1:28" s="145" customFormat="1" ht="141" customHeight="1" thickBot="1">
      <c r="A19" s="645">
        <v>6</v>
      </c>
      <c r="B19" s="313" t="s">
        <v>265</v>
      </c>
      <c r="C19" s="179">
        <v>40000</v>
      </c>
      <c r="D19" s="179">
        <v>40000</v>
      </c>
      <c r="E19" s="152" t="s">
        <v>175</v>
      </c>
      <c r="F19" s="118" t="s">
        <v>58</v>
      </c>
      <c r="G19" s="115" t="s">
        <v>56</v>
      </c>
      <c r="H19" s="115" t="s">
        <v>173</v>
      </c>
      <c r="I19" s="115" t="s">
        <v>138</v>
      </c>
      <c r="J19" s="308" t="s">
        <v>134</v>
      </c>
      <c r="K19" s="315">
        <v>40000</v>
      </c>
      <c r="L19" s="314"/>
      <c r="M19" s="171"/>
      <c r="N19" s="171"/>
      <c r="O19" s="171"/>
      <c r="P19" s="171"/>
      <c r="Q19" s="171"/>
      <c r="R19" s="171"/>
      <c r="S19" s="171"/>
      <c r="T19" s="171"/>
      <c r="U19" s="171"/>
      <c r="V19" s="171"/>
      <c r="W19" s="171"/>
      <c r="X19" s="171"/>
      <c r="Y19" s="171"/>
      <c r="Z19" s="171"/>
      <c r="AA19" s="171"/>
      <c r="AB19" s="169"/>
    </row>
    <row r="20" spans="1:28" s="145" customFormat="1" ht="61.5" customHeight="1" thickBot="1">
      <c r="A20" s="626"/>
      <c r="B20" s="45" t="s">
        <v>128</v>
      </c>
      <c r="C20" s="658" t="s">
        <v>198</v>
      </c>
      <c r="D20" s="628"/>
      <c r="E20" s="628"/>
      <c r="F20" s="628"/>
      <c r="G20" s="628"/>
      <c r="H20" s="628"/>
      <c r="I20" s="628"/>
      <c r="J20" s="629"/>
      <c r="K20" s="319"/>
      <c r="L20" s="318"/>
      <c r="M20" s="171"/>
      <c r="N20" s="171"/>
      <c r="O20" s="171"/>
      <c r="P20" s="171"/>
      <c r="Q20" s="171"/>
      <c r="R20" s="171"/>
      <c r="S20" s="171"/>
      <c r="T20" s="171"/>
      <c r="U20" s="171"/>
      <c r="V20" s="171"/>
      <c r="W20" s="171"/>
      <c r="X20" s="171"/>
      <c r="Y20" s="171"/>
      <c r="Z20" s="171"/>
      <c r="AA20" s="171"/>
      <c r="AB20" s="169"/>
    </row>
    <row r="21" spans="1:27" s="33" customFormat="1" ht="95.25" customHeight="1" thickBot="1">
      <c r="A21" s="625">
        <v>7</v>
      </c>
      <c r="B21" s="158" t="s">
        <v>214</v>
      </c>
      <c r="C21" s="320">
        <v>26666</v>
      </c>
      <c r="D21" s="321">
        <v>26666</v>
      </c>
      <c r="E21" s="322" t="s">
        <v>162</v>
      </c>
      <c r="F21" s="118" t="s">
        <v>58</v>
      </c>
      <c r="G21" s="115" t="s">
        <v>159</v>
      </c>
      <c r="H21" s="115" t="s">
        <v>160</v>
      </c>
      <c r="I21" s="115" t="s">
        <v>161</v>
      </c>
      <c r="J21" s="308" t="s">
        <v>134</v>
      </c>
      <c r="K21" s="323">
        <v>28000</v>
      </c>
      <c r="L21" s="324"/>
      <c r="M21" s="170"/>
      <c r="N21" s="170"/>
      <c r="O21" s="170"/>
      <c r="P21" s="170"/>
      <c r="Q21" s="170"/>
      <c r="R21" s="170"/>
      <c r="S21" s="170"/>
      <c r="T21" s="170"/>
      <c r="U21" s="170"/>
      <c r="V21" s="170"/>
      <c r="W21" s="170"/>
      <c r="X21" s="170"/>
      <c r="Y21" s="170"/>
      <c r="Z21" s="170"/>
      <c r="AA21" s="170"/>
    </row>
    <row r="22" spans="1:27" s="33" customFormat="1" ht="72.75" customHeight="1" thickBot="1">
      <c r="A22" s="626"/>
      <c r="B22" s="41" t="s">
        <v>128</v>
      </c>
      <c r="C22" s="660" t="s">
        <v>176</v>
      </c>
      <c r="D22" s="661"/>
      <c r="E22" s="661"/>
      <c r="F22" s="661"/>
      <c r="G22" s="661"/>
      <c r="H22" s="661"/>
      <c r="I22" s="661"/>
      <c r="J22" s="662"/>
      <c r="K22" s="326"/>
      <c r="L22" s="325"/>
      <c r="M22" s="170"/>
      <c r="N22" s="170"/>
      <c r="O22" s="170"/>
      <c r="P22" s="170"/>
      <c r="Q22" s="170"/>
      <c r="R22" s="170"/>
      <c r="S22" s="170"/>
      <c r="T22" s="170"/>
      <c r="U22" s="170"/>
      <c r="V22" s="170"/>
      <c r="W22" s="170"/>
      <c r="X22" s="170"/>
      <c r="Y22" s="170"/>
      <c r="Z22" s="170"/>
      <c r="AA22" s="170"/>
    </row>
    <row r="23" spans="1:27" ht="80.25" customHeight="1" thickBot="1">
      <c r="A23" s="625">
        <v>8</v>
      </c>
      <c r="B23" s="193" t="s">
        <v>199</v>
      </c>
      <c r="C23" s="328">
        <v>38095</v>
      </c>
      <c r="D23" s="329">
        <v>38095</v>
      </c>
      <c r="E23" s="322" t="s">
        <v>162</v>
      </c>
      <c r="F23" s="118" t="s">
        <v>58</v>
      </c>
      <c r="G23" s="115" t="s">
        <v>159</v>
      </c>
      <c r="H23" s="115" t="s">
        <v>160</v>
      </c>
      <c r="I23" s="115" t="s">
        <v>144</v>
      </c>
      <c r="J23" s="308" t="s">
        <v>134</v>
      </c>
      <c r="K23" s="327">
        <v>40000</v>
      </c>
      <c r="L23" s="306"/>
      <c r="M23" s="145"/>
      <c r="N23" s="145"/>
      <c r="O23" s="145"/>
      <c r="P23" s="145"/>
      <c r="Q23" s="145"/>
      <c r="R23" s="145"/>
      <c r="S23" s="145"/>
      <c r="T23" s="145"/>
      <c r="U23" s="145"/>
      <c r="V23" s="145"/>
      <c r="W23" s="145"/>
      <c r="X23" s="145"/>
      <c r="Y23" s="145"/>
      <c r="Z23" s="145"/>
      <c r="AA23" s="145"/>
    </row>
    <row r="24" spans="1:27" ht="63" customHeight="1" thickBot="1">
      <c r="A24" s="626"/>
      <c r="B24" s="41" t="s">
        <v>128</v>
      </c>
      <c r="C24" s="657" t="s">
        <v>177</v>
      </c>
      <c r="D24" s="658"/>
      <c r="E24" s="658"/>
      <c r="F24" s="658"/>
      <c r="G24" s="658"/>
      <c r="H24" s="658"/>
      <c r="I24" s="658"/>
      <c r="J24" s="659"/>
      <c r="K24" s="162"/>
      <c r="L24" s="145"/>
      <c r="M24" s="145"/>
      <c r="N24" s="145"/>
      <c r="O24" s="145"/>
      <c r="P24" s="145"/>
      <c r="Q24" s="145"/>
      <c r="R24" s="145"/>
      <c r="S24" s="145"/>
      <c r="T24" s="145"/>
      <c r="U24" s="145"/>
      <c r="V24" s="145"/>
      <c r="W24" s="145"/>
      <c r="X24" s="145"/>
      <c r="Y24" s="145"/>
      <c r="Z24" s="145"/>
      <c r="AA24" s="145"/>
    </row>
    <row r="25" spans="1:27" ht="25.5" customHeight="1" thickBot="1">
      <c r="A25" s="156"/>
      <c r="B25" s="338" t="s">
        <v>0</v>
      </c>
      <c r="C25" s="330">
        <f>SUM(C26+C28+C30+C32+C34+C36+C38+C40+C42+C44+C46+C52+C56+C58+C60+C50+C54+C48+C62)</f>
        <v>1622861</v>
      </c>
      <c r="D25" s="330">
        <f>SUM(D26+D28+D30+D32+D34+D36+D38+D40+D42+D44+D46+D52+D56+D58+D60+D50+D54+D48+D62)</f>
        <v>1622861</v>
      </c>
      <c r="E25" s="336"/>
      <c r="F25" s="334"/>
      <c r="G25" s="333"/>
      <c r="H25" s="331"/>
      <c r="I25" s="331"/>
      <c r="J25" s="332"/>
      <c r="K25" s="330">
        <f>SUM(K26+K28+K30+K32+K34+K36+K38+K40+K42+K44+K46+K52+K56+K58+K60+K50+K54+K48+K62)</f>
        <v>1938350</v>
      </c>
      <c r="L25" s="145"/>
      <c r="M25" s="145"/>
      <c r="N25" s="145"/>
      <c r="O25" s="145"/>
      <c r="P25" s="145"/>
      <c r="Q25" s="145"/>
      <c r="R25" s="145"/>
      <c r="S25" s="145"/>
      <c r="T25" s="145"/>
      <c r="U25" s="145"/>
      <c r="V25" s="145"/>
      <c r="W25" s="145"/>
      <c r="X25" s="145"/>
      <c r="Y25" s="145"/>
      <c r="Z25" s="145"/>
      <c r="AA25" s="145"/>
    </row>
    <row r="26" spans="1:27" ht="91.5" customHeight="1" thickBot="1">
      <c r="A26" s="534" t="s">
        <v>73</v>
      </c>
      <c r="B26" s="340" t="s">
        <v>241</v>
      </c>
      <c r="C26" s="143">
        <v>66666</v>
      </c>
      <c r="D26" s="337">
        <v>66666</v>
      </c>
      <c r="E26" s="119" t="s">
        <v>266</v>
      </c>
      <c r="F26" s="335" t="s">
        <v>58</v>
      </c>
      <c r="G26" s="115" t="s">
        <v>8</v>
      </c>
      <c r="H26" s="129" t="s">
        <v>179</v>
      </c>
      <c r="I26" s="129" t="s">
        <v>138</v>
      </c>
      <c r="J26" s="308" t="s">
        <v>134</v>
      </c>
      <c r="K26" s="339">
        <v>80000</v>
      </c>
      <c r="L26" s="306"/>
      <c r="M26" s="145"/>
      <c r="N26" s="145"/>
      <c r="O26" s="145"/>
      <c r="P26" s="145"/>
      <c r="Q26" s="145"/>
      <c r="R26" s="145"/>
      <c r="S26" s="145"/>
      <c r="T26" s="145"/>
      <c r="U26" s="145"/>
      <c r="V26" s="145"/>
      <c r="W26" s="145"/>
      <c r="X26" s="145"/>
      <c r="Y26" s="145"/>
      <c r="Z26" s="145"/>
      <c r="AA26" s="145"/>
    </row>
    <row r="27" spans="1:27" ht="90" customHeight="1" thickBot="1">
      <c r="A27" s="535"/>
      <c r="B27" s="41" t="s">
        <v>128</v>
      </c>
      <c r="C27" s="611" t="s">
        <v>178</v>
      </c>
      <c r="D27" s="612"/>
      <c r="E27" s="612"/>
      <c r="F27" s="612"/>
      <c r="G27" s="612"/>
      <c r="H27" s="612"/>
      <c r="I27" s="612"/>
      <c r="J27" s="613"/>
      <c r="K27" s="163"/>
      <c r="L27" s="306"/>
      <c r="M27" s="145"/>
      <c r="N27" s="145"/>
      <c r="O27" s="145"/>
      <c r="P27" s="145"/>
      <c r="Q27" s="145"/>
      <c r="R27" s="145"/>
      <c r="S27" s="145"/>
      <c r="T27" s="145"/>
      <c r="U27" s="145"/>
      <c r="V27" s="145"/>
      <c r="W27" s="145"/>
      <c r="X27" s="145"/>
      <c r="Y27" s="145"/>
      <c r="Z27" s="145"/>
      <c r="AA27" s="145"/>
    </row>
    <row r="28" spans="1:27" ht="168.75" customHeight="1" thickBot="1">
      <c r="A28" s="534">
        <v>2</v>
      </c>
      <c r="B28" s="120" t="s">
        <v>343</v>
      </c>
      <c r="C28" s="142">
        <v>41666</v>
      </c>
      <c r="D28" s="142">
        <v>41666</v>
      </c>
      <c r="E28" s="123" t="s">
        <v>148</v>
      </c>
      <c r="F28" s="121" t="s">
        <v>58</v>
      </c>
      <c r="G28" s="122" t="s">
        <v>180</v>
      </c>
      <c r="H28" s="122" t="s">
        <v>179</v>
      </c>
      <c r="I28" s="122" t="s">
        <v>138</v>
      </c>
      <c r="J28" s="316" t="s">
        <v>134</v>
      </c>
      <c r="K28" s="261">
        <v>50000</v>
      </c>
      <c r="L28" s="306"/>
      <c r="M28" s="145"/>
      <c r="N28" s="145"/>
      <c r="O28" s="145"/>
      <c r="P28" s="145"/>
      <c r="Q28" s="145"/>
      <c r="R28" s="145"/>
      <c r="S28" s="145"/>
      <c r="T28" s="145"/>
      <c r="U28" s="145"/>
      <c r="V28" s="145"/>
      <c r="W28" s="145"/>
      <c r="X28" s="145"/>
      <c r="Y28" s="145"/>
      <c r="Z28" s="145"/>
      <c r="AA28" s="145"/>
    </row>
    <row r="29" spans="1:27" ht="60" customHeight="1" thickBot="1">
      <c r="A29" s="535"/>
      <c r="B29" s="41" t="s">
        <v>128</v>
      </c>
      <c r="C29" s="611" t="s">
        <v>344</v>
      </c>
      <c r="D29" s="612"/>
      <c r="E29" s="612"/>
      <c r="F29" s="612"/>
      <c r="G29" s="612"/>
      <c r="H29" s="612"/>
      <c r="I29" s="612"/>
      <c r="J29" s="613"/>
      <c r="K29" s="164"/>
      <c r="L29" s="306"/>
      <c r="M29" s="145"/>
      <c r="N29" s="145"/>
      <c r="O29" s="145"/>
      <c r="P29" s="145"/>
      <c r="Q29" s="145"/>
      <c r="R29" s="145"/>
      <c r="S29" s="145"/>
      <c r="T29" s="145"/>
      <c r="U29" s="145"/>
      <c r="V29" s="145"/>
      <c r="W29" s="145"/>
      <c r="X29" s="145"/>
      <c r="Y29" s="145"/>
      <c r="Z29" s="145"/>
      <c r="AA29" s="145"/>
    </row>
    <row r="30" spans="1:27" ht="170.25" customHeight="1" thickBot="1">
      <c r="A30" s="534">
        <v>3</v>
      </c>
      <c r="B30" s="504" t="s">
        <v>345</v>
      </c>
      <c r="C30" s="344">
        <v>90909</v>
      </c>
      <c r="D30" s="341">
        <v>90909</v>
      </c>
      <c r="E30" s="117" t="s">
        <v>149</v>
      </c>
      <c r="F30" s="116" t="s">
        <v>58</v>
      </c>
      <c r="G30" s="117" t="s">
        <v>8</v>
      </c>
      <c r="H30" s="280" t="s">
        <v>224</v>
      </c>
      <c r="I30" s="117" t="s">
        <v>138</v>
      </c>
      <c r="J30" s="342" t="s">
        <v>221</v>
      </c>
      <c r="K30" s="343">
        <v>100000</v>
      </c>
      <c r="L30" s="169"/>
      <c r="M30" s="145"/>
      <c r="N30" s="145"/>
      <c r="O30" s="145"/>
      <c r="P30" s="145"/>
      <c r="Q30" s="145"/>
      <c r="R30" s="145"/>
      <c r="S30" s="145"/>
      <c r="T30" s="145"/>
      <c r="U30" s="145"/>
      <c r="V30" s="145"/>
      <c r="W30" s="145"/>
      <c r="X30" s="145"/>
      <c r="Y30" s="145"/>
      <c r="Z30" s="145"/>
      <c r="AA30" s="145"/>
    </row>
    <row r="31" spans="1:27" ht="75" customHeight="1" thickBot="1">
      <c r="A31" s="535"/>
      <c r="B31" s="41" t="s">
        <v>128</v>
      </c>
      <c r="C31" s="611" t="s">
        <v>200</v>
      </c>
      <c r="D31" s="612"/>
      <c r="E31" s="612"/>
      <c r="F31" s="612"/>
      <c r="G31" s="612"/>
      <c r="H31" s="612"/>
      <c r="I31" s="612"/>
      <c r="J31" s="613"/>
      <c r="K31" s="42"/>
      <c r="L31" s="169"/>
      <c r="M31" s="145"/>
      <c r="N31" s="145"/>
      <c r="O31" s="145"/>
      <c r="P31" s="145"/>
      <c r="Q31" s="145"/>
      <c r="R31" s="145"/>
      <c r="S31" s="145"/>
      <c r="T31" s="145"/>
      <c r="U31" s="145"/>
      <c r="V31" s="145"/>
      <c r="W31" s="145"/>
      <c r="X31" s="145"/>
      <c r="Y31" s="145"/>
      <c r="Z31" s="145"/>
      <c r="AA31" s="145"/>
    </row>
    <row r="32" spans="1:27" ht="288.75" customHeight="1" thickBot="1">
      <c r="A32" s="534">
        <v>4</v>
      </c>
      <c r="B32" s="515" t="s">
        <v>365</v>
      </c>
      <c r="C32" s="505">
        <v>250000</v>
      </c>
      <c r="D32" s="386">
        <v>250000</v>
      </c>
      <c r="E32" s="387" t="s">
        <v>150</v>
      </c>
      <c r="F32" s="388" t="s">
        <v>58</v>
      </c>
      <c r="G32" s="187" t="s">
        <v>56</v>
      </c>
      <c r="H32" s="115" t="s">
        <v>179</v>
      </c>
      <c r="I32" s="187" t="s">
        <v>138</v>
      </c>
      <c r="J32" s="389" t="s">
        <v>134</v>
      </c>
      <c r="K32" s="203">
        <v>300000</v>
      </c>
      <c r="L32" s="306"/>
      <c r="M32" s="145"/>
      <c r="N32" s="145"/>
      <c r="O32" s="145"/>
      <c r="P32" s="145"/>
      <c r="Q32" s="145"/>
      <c r="R32" s="145"/>
      <c r="S32" s="145"/>
      <c r="T32" s="145"/>
      <c r="U32" s="145"/>
      <c r="V32" s="145"/>
      <c r="W32" s="145"/>
      <c r="X32" s="145"/>
      <c r="Y32" s="145"/>
      <c r="Z32" s="145"/>
      <c r="AA32" s="145"/>
    </row>
    <row r="33" spans="1:27" ht="30.75" customHeight="1" thickBot="1">
      <c r="A33" s="535"/>
      <c r="B33" s="111" t="s">
        <v>128</v>
      </c>
      <c r="C33" s="611" t="s">
        <v>201</v>
      </c>
      <c r="D33" s="612"/>
      <c r="E33" s="612"/>
      <c r="F33" s="612"/>
      <c r="G33" s="612"/>
      <c r="H33" s="612"/>
      <c r="I33" s="612"/>
      <c r="J33" s="613"/>
      <c r="K33" s="165"/>
      <c r="L33" s="306"/>
      <c r="M33" s="145"/>
      <c r="N33" s="145"/>
      <c r="O33" s="145"/>
      <c r="P33" s="145"/>
      <c r="Q33" s="145"/>
      <c r="R33" s="145"/>
      <c r="S33" s="145"/>
      <c r="T33" s="145"/>
      <c r="U33" s="145"/>
      <c r="V33" s="145"/>
      <c r="W33" s="145"/>
      <c r="X33" s="145"/>
      <c r="Y33" s="145"/>
      <c r="Z33" s="145"/>
      <c r="AA33" s="145"/>
    </row>
    <row r="34" spans="1:27" ht="89.25" customHeight="1" thickBot="1">
      <c r="A34" s="673">
        <v>5</v>
      </c>
      <c r="B34" s="194" t="s">
        <v>202</v>
      </c>
      <c r="C34" s="131">
        <v>25000</v>
      </c>
      <c r="D34" s="131">
        <v>25000</v>
      </c>
      <c r="E34" s="390" t="s">
        <v>181</v>
      </c>
      <c r="F34" s="391" t="s">
        <v>58</v>
      </c>
      <c r="G34" s="187" t="s">
        <v>8</v>
      </c>
      <c r="H34" s="115" t="s">
        <v>179</v>
      </c>
      <c r="I34" s="373" t="s">
        <v>138</v>
      </c>
      <c r="J34" s="316" t="s">
        <v>134</v>
      </c>
      <c r="K34" s="345">
        <v>30000</v>
      </c>
      <c r="L34" s="306"/>
      <c r="M34" s="145"/>
      <c r="N34" s="145"/>
      <c r="O34" s="145"/>
      <c r="P34" s="145"/>
      <c r="Q34" s="145"/>
      <c r="R34" s="145"/>
      <c r="S34" s="145"/>
      <c r="T34" s="145"/>
      <c r="U34" s="145"/>
      <c r="V34" s="145"/>
      <c r="W34" s="145"/>
      <c r="X34" s="145"/>
      <c r="Y34" s="145"/>
      <c r="Z34" s="145"/>
      <c r="AA34" s="145"/>
    </row>
    <row r="35" spans="1:27" ht="31.5" customHeight="1" thickBot="1">
      <c r="A35" s="674"/>
      <c r="B35" s="51" t="s">
        <v>128</v>
      </c>
      <c r="C35" s="611" t="s">
        <v>192</v>
      </c>
      <c r="D35" s="612"/>
      <c r="E35" s="612"/>
      <c r="F35" s="612"/>
      <c r="G35" s="612"/>
      <c r="H35" s="612"/>
      <c r="I35" s="612"/>
      <c r="J35" s="613"/>
      <c r="K35" s="346"/>
      <c r="L35" s="169"/>
      <c r="M35" s="145"/>
      <c r="N35" s="145"/>
      <c r="O35" s="145"/>
      <c r="P35" s="145"/>
      <c r="Q35" s="145"/>
      <c r="R35" s="145"/>
      <c r="S35" s="145"/>
      <c r="T35" s="145"/>
      <c r="U35" s="145"/>
      <c r="V35" s="145"/>
      <c r="W35" s="145"/>
      <c r="X35" s="145"/>
      <c r="Y35" s="145"/>
      <c r="Z35" s="145"/>
      <c r="AA35" s="145"/>
    </row>
    <row r="36" spans="1:27" ht="95.25" customHeight="1" thickBot="1">
      <c r="A36" s="651">
        <v>6</v>
      </c>
      <c r="B36" s="347" t="s">
        <v>225</v>
      </c>
      <c r="C36" s="348">
        <v>25000</v>
      </c>
      <c r="D36" s="131">
        <v>25000</v>
      </c>
      <c r="E36" s="390" t="s">
        <v>182</v>
      </c>
      <c r="F36" s="186" t="s">
        <v>58</v>
      </c>
      <c r="G36" s="292" t="s">
        <v>8</v>
      </c>
      <c r="H36" s="115" t="s">
        <v>179</v>
      </c>
      <c r="I36" s="115" t="s">
        <v>138</v>
      </c>
      <c r="J36" s="126" t="s">
        <v>139</v>
      </c>
      <c r="K36" s="352">
        <v>30000</v>
      </c>
      <c r="L36" s="169"/>
      <c r="M36" s="145"/>
      <c r="N36" s="145"/>
      <c r="O36" s="145"/>
      <c r="P36" s="145"/>
      <c r="Q36" s="145"/>
      <c r="R36" s="145"/>
      <c r="S36" s="145"/>
      <c r="T36" s="145"/>
      <c r="U36" s="145"/>
      <c r="V36" s="145"/>
      <c r="W36" s="145"/>
      <c r="X36" s="145"/>
      <c r="Y36" s="145"/>
      <c r="Z36" s="145"/>
      <c r="AA36" s="145"/>
    </row>
    <row r="37" spans="1:27" ht="31.5" customHeight="1" thickBot="1">
      <c r="A37" s="666"/>
      <c r="B37" s="51" t="s">
        <v>128</v>
      </c>
      <c r="C37" s="611" t="s">
        <v>192</v>
      </c>
      <c r="D37" s="612"/>
      <c r="E37" s="612"/>
      <c r="F37" s="612"/>
      <c r="G37" s="612"/>
      <c r="H37" s="612"/>
      <c r="I37" s="612"/>
      <c r="J37" s="613"/>
      <c r="K37" s="181"/>
      <c r="L37" s="169"/>
      <c r="M37" s="145"/>
      <c r="N37" s="145"/>
      <c r="O37" s="145"/>
      <c r="P37" s="145"/>
      <c r="Q37" s="145"/>
      <c r="R37" s="145"/>
      <c r="S37" s="145"/>
      <c r="T37" s="145"/>
      <c r="U37" s="145"/>
      <c r="V37" s="145"/>
      <c r="W37" s="145"/>
      <c r="X37" s="145"/>
      <c r="Y37" s="145"/>
      <c r="Z37" s="145"/>
      <c r="AA37" s="145"/>
    </row>
    <row r="38" spans="1:27" s="29" customFormat="1" ht="174.75" customHeight="1" thickBot="1">
      <c r="A38" s="624">
        <v>7</v>
      </c>
      <c r="B38" s="349" t="s">
        <v>346</v>
      </c>
      <c r="C38" s="392">
        <v>46458</v>
      </c>
      <c r="D38" s="386">
        <v>46458</v>
      </c>
      <c r="E38" s="393" t="s">
        <v>183</v>
      </c>
      <c r="F38" s="274" t="s">
        <v>58</v>
      </c>
      <c r="G38" s="275" t="s">
        <v>161</v>
      </c>
      <c r="H38" s="275" t="s">
        <v>161</v>
      </c>
      <c r="I38" s="394" t="s">
        <v>303</v>
      </c>
      <c r="J38" s="484" t="s">
        <v>304</v>
      </c>
      <c r="K38" s="203">
        <v>55750</v>
      </c>
      <c r="L38" s="350"/>
      <c r="M38" s="196"/>
      <c r="N38" s="196"/>
      <c r="O38" s="196"/>
      <c r="P38" s="196"/>
      <c r="Q38" s="196"/>
      <c r="R38" s="196"/>
      <c r="S38" s="196"/>
      <c r="T38" s="196"/>
      <c r="U38" s="196"/>
      <c r="V38" s="196"/>
      <c r="W38" s="196"/>
      <c r="X38" s="196"/>
      <c r="Y38" s="196"/>
      <c r="Z38" s="196"/>
      <c r="AA38" s="196"/>
    </row>
    <row r="39" spans="1:27" ht="48.75" customHeight="1" thickBot="1">
      <c r="A39" s="537"/>
      <c r="B39" s="124" t="s">
        <v>128</v>
      </c>
      <c r="C39" s="605" t="s">
        <v>305</v>
      </c>
      <c r="D39" s="606"/>
      <c r="E39" s="606"/>
      <c r="F39" s="606"/>
      <c r="G39" s="606"/>
      <c r="H39" s="606"/>
      <c r="I39" s="606"/>
      <c r="J39" s="607"/>
      <c r="K39" s="181"/>
      <c r="L39" s="351"/>
      <c r="M39" s="195"/>
      <c r="N39" s="195"/>
      <c r="O39" s="195"/>
      <c r="P39" s="195"/>
      <c r="Q39" s="195"/>
      <c r="R39" s="195"/>
      <c r="S39" s="195"/>
      <c r="T39" s="195"/>
      <c r="U39" s="195"/>
      <c r="V39" s="195"/>
      <c r="W39" s="195"/>
      <c r="X39" s="195"/>
      <c r="Y39" s="195"/>
      <c r="Z39" s="195"/>
      <c r="AA39" s="195"/>
    </row>
    <row r="40" spans="1:27" s="29" customFormat="1" ht="144" customHeight="1" thickBot="1">
      <c r="A40" s="281">
        <v>8</v>
      </c>
      <c r="B40" s="349" t="s">
        <v>383</v>
      </c>
      <c r="C40" s="485">
        <v>166666</v>
      </c>
      <c r="D40" s="486">
        <v>166666</v>
      </c>
      <c r="E40" s="393" t="s">
        <v>183</v>
      </c>
      <c r="F40" s="274" t="s">
        <v>58</v>
      </c>
      <c r="G40" s="275" t="s">
        <v>161</v>
      </c>
      <c r="H40" s="275" t="s">
        <v>161</v>
      </c>
      <c r="I40" s="394" t="s">
        <v>303</v>
      </c>
      <c r="J40" s="487" t="s">
        <v>304</v>
      </c>
      <c r="K40" s="203">
        <v>200000</v>
      </c>
      <c r="L40" s="350"/>
      <c r="M40" s="196"/>
      <c r="N40" s="196"/>
      <c r="O40" s="196"/>
      <c r="P40" s="196"/>
      <c r="Q40" s="196"/>
      <c r="R40" s="196"/>
      <c r="S40" s="196"/>
      <c r="T40" s="196"/>
      <c r="U40" s="196"/>
      <c r="V40" s="196"/>
      <c r="W40" s="196"/>
      <c r="X40" s="196"/>
      <c r="Y40" s="196"/>
      <c r="Z40" s="196"/>
      <c r="AA40" s="196"/>
    </row>
    <row r="41" spans="1:27" ht="50.25" customHeight="1" thickBot="1">
      <c r="A41" s="281"/>
      <c r="B41" s="124" t="s">
        <v>128</v>
      </c>
      <c r="C41" s="605" t="s">
        <v>203</v>
      </c>
      <c r="D41" s="606"/>
      <c r="E41" s="606"/>
      <c r="F41" s="606"/>
      <c r="G41" s="606"/>
      <c r="H41" s="606"/>
      <c r="I41" s="606"/>
      <c r="J41" s="607"/>
      <c r="K41" s="181"/>
      <c r="L41" s="351"/>
      <c r="M41" s="195"/>
      <c r="N41" s="195"/>
      <c r="O41" s="195"/>
      <c r="P41" s="195"/>
      <c r="Q41" s="195"/>
      <c r="R41" s="195"/>
      <c r="S41" s="195"/>
      <c r="T41" s="195"/>
      <c r="U41" s="195"/>
      <c r="V41" s="195"/>
      <c r="W41" s="195"/>
      <c r="X41" s="195"/>
      <c r="Y41" s="195"/>
      <c r="Z41" s="195"/>
      <c r="AA41" s="195"/>
    </row>
    <row r="42" spans="1:27" s="29" customFormat="1" ht="144" customHeight="1" thickBot="1">
      <c r="A42" s="281">
        <v>9</v>
      </c>
      <c r="B42" s="349" t="s">
        <v>354</v>
      </c>
      <c r="C42" s="485">
        <v>83333</v>
      </c>
      <c r="D42" s="486">
        <v>83333</v>
      </c>
      <c r="E42" s="393" t="s">
        <v>183</v>
      </c>
      <c r="F42" s="274" t="s">
        <v>58</v>
      </c>
      <c r="G42" s="275" t="s">
        <v>161</v>
      </c>
      <c r="H42" s="275" t="s">
        <v>161</v>
      </c>
      <c r="I42" s="394" t="s">
        <v>303</v>
      </c>
      <c r="J42" s="507" t="s">
        <v>135</v>
      </c>
      <c r="K42" s="203">
        <v>100000</v>
      </c>
      <c r="L42" s="350"/>
      <c r="M42" s="196"/>
      <c r="N42" s="196"/>
      <c r="O42" s="196"/>
      <c r="P42" s="196"/>
      <c r="Q42" s="196"/>
      <c r="R42" s="196"/>
      <c r="S42" s="196"/>
      <c r="T42" s="196"/>
      <c r="U42" s="196"/>
      <c r="V42" s="196"/>
      <c r="W42" s="196"/>
      <c r="X42" s="196"/>
      <c r="Y42" s="196"/>
      <c r="Z42" s="196"/>
      <c r="AA42" s="196"/>
    </row>
    <row r="43" spans="1:27" ht="50.25" customHeight="1" thickBot="1">
      <c r="A43" s="281"/>
      <c r="B43" s="124" t="s">
        <v>128</v>
      </c>
      <c r="C43" s="611" t="s">
        <v>355</v>
      </c>
      <c r="D43" s="612"/>
      <c r="E43" s="612"/>
      <c r="F43" s="612"/>
      <c r="G43" s="612"/>
      <c r="H43" s="612"/>
      <c r="I43" s="612"/>
      <c r="J43" s="613"/>
      <c r="K43" s="165"/>
      <c r="L43" s="508"/>
      <c r="M43" s="195"/>
      <c r="N43" s="195"/>
      <c r="O43" s="195"/>
      <c r="P43" s="195"/>
      <c r="Q43" s="195"/>
      <c r="R43" s="195"/>
      <c r="S43" s="195"/>
      <c r="T43" s="195"/>
      <c r="U43" s="195"/>
      <c r="V43" s="195"/>
      <c r="W43" s="195"/>
      <c r="X43" s="195"/>
      <c r="Y43" s="195"/>
      <c r="Z43" s="195"/>
      <c r="AA43" s="195"/>
    </row>
    <row r="44" spans="1:27" ht="80.25" customHeight="1" thickBot="1">
      <c r="A44" s="536">
        <v>10</v>
      </c>
      <c r="B44" s="506" t="s">
        <v>238</v>
      </c>
      <c r="C44" s="395">
        <v>66666</v>
      </c>
      <c r="D44" s="386">
        <v>66666</v>
      </c>
      <c r="E44" s="397" t="s">
        <v>184</v>
      </c>
      <c r="F44" s="396" t="s">
        <v>58</v>
      </c>
      <c r="G44" s="129" t="s">
        <v>8</v>
      </c>
      <c r="H44" s="129" t="s">
        <v>179</v>
      </c>
      <c r="I44" s="259" t="s">
        <v>138</v>
      </c>
      <c r="J44" s="188" t="s">
        <v>135</v>
      </c>
      <c r="K44" s="203">
        <v>80000</v>
      </c>
      <c r="L44" s="306"/>
      <c r="M44" s="145"/>
      <c r="N44" s="145"/>
      <c r="O44" s="145"/>
      <c r="P44" s="145"/>
      <c r="Q44" s="145"/>
      <c r="R44" s="145"/>
      <c r="S44" s="145"/>
      <c r="T44" s="145"/>
      <c r="U44" s="145"/>
      <c r="V44" s="145"/>
      <c r="W44" s="145"/>
      <c r="X44" s="145"/>
      <c r="Y44" s="145"/>
      <c r="Z44" s="145"/>
      <c r="AA44" s="145"/>
    </row>
    <row r="45" spans="1:27" ht="46.5" customHeight="1" thickBot="1">
      <c r="A45" s="675"/>
      <c r="B45" s="180" t="s">
        <v>128</v>
      </c>
      <c r="C45" s="611" t="s">
        <v>151</v>
      </c>
      <c r="D45" s="612"/>
      <c r="E45" s="612"/>
      <c r="F45" s="612"/>
      <c r="G45" s="612"/>
      <c r="H45" s="612"/>
      <c r="I45" s="612"/>
      <c r="J45" s="613"/>
      <c r="K45" s="128"/>
      <c r="L45" s="145"/>
      <c r="M45" s="145"/>
      <c r="N45" s="145"/>
      <c r="O45" s="145"/>
      <c r="P45" s="145"/>
      <c r="Q45" s="145"/>
      <c r="R45" s="145"/>
      <c r="S45" s="145"/>
      <c r="T45" s="145"/>
      <c r="U45" s="145"/>
      <c r="V45" s="145"/>
      <c r="W45" s="145"/>
      <c r="X45" s="145"/>
      <c r="Y45" s="145"/>
      <c r="Z45" s="145"/>
      <c r="AA45" s="145"/>
    </row>
    <row r="46" spans="1:27" ht="409.5" customHeight="1" thickBot="1">
      <c r="A46" s="536">
        <v>11</v>
      </c>
      <c r="B46" s="439" t="s">
        <v>385</v>
      </c>
      <c r="C46" s="437">
        <v>229166</v>
      </c>
      <c r="D46" s="436">
        <v>229166</v>
      </c>
      <c r="E46" s="435" t="s">
        <v>121</v>
      </c>
      <c r="F46" s="335" t="s">
        <v>58</v>
      </c>
      <c r="G46" s="127" t="s">
        <v>180</v>
      </c>
      <c r="H46" s="438" t="s">
        <v>179</v>
      </c>
      <c r="I46" s="438" t="s">
        <v>138</v>
      </c>
      <c r="J46" s="353" t="s">
        <v>140</v>
      </c>
      <c r="K46" s="434">
        <v>275000</v>
      </c>
      <c r="L46" s="169"/>
      <c r="M46" s="264"/>
      <c r="N46" s="145"/>
      <c r="O46" s="145"/>
      <c r="P46" s="145"/>
      <c r="Q46" s="145"/>
      <c r="R46" s="145"/>
      <c r="S46" s="145"/>
      <c r="T46" s="145"/>
      <c r="U46" s="145"/>
      <c r="V46" s="145"/>
      <c r="W46" s="145"/>
      <c r="X46" s="145"/>
      <c r="Y46" s="145"/>
      <c r="Z46" s="145"/>
      <c r="AA46" s="145"/>
    </row>
    <row r="47" spans="1:27" ht="33.75" customHeight="1" thickBot="1">
      <c r="A47" s="537"/>
      <c r="B47" s="111" t="s">
        <v>128</v>
      </c>
      <c r="C47" s="605" t="s">
        <v>141</v>
      </c>
      <c r="D47" s="606"/>
      <c r="E47" s="606"/>
      <c r="F47" s="606"/>
      <c r="G47" s="606"/>
      <c r="H47" s="606"/>
      <c r="I47" s="606"/>
      <c r="J47" s="607"/>
      <c r="K47" s="181"/>
      <c r="L47" s="169"/>
      <c r="M47" s="145"/>
      <c r="N47" s="145"/>
      <c r="O47" s="145"/>
      <c r="P47" s="145"/>
      <c r="Q47" s="145"/>
      <c r="R47" s="145"/>
      <c r="S47" s="145"/>
      <c r="T47" s="145"/>
      <c r="U47" s="145"/>
      <c r="V47" s="145"/>
      <c r="W47" s="145"/>
      <c r="X47" s="145"/>
      <c r="Y47" s="145"/>
      <c r="Z47" s="145"/>
      <c r="AA47" s="145"/>
    </row>
    <row r="48" spans="1:27" ht="132" customHeight="1" thickBot="1">
      <c r="A48" s="281"/>
      <c r="B48" s="197" t="s">
        <v>400</v>
      </c>
      <c r="C48" s="398">
        <v>50000</v>
      </c>
      <c r="D48" s="399">
        <v>50000</v>
      </c>
      <c r="E48" s="400" t="s">
        <v>382</v>
      </c>
      <c r="F48" s="186" t="s">
        <v>58</v>
      </c>
      <c r="G48" s="198" t="s">
        <v>381</v>
      </c>
      <c r="H48" s="127" t="s">
        <v>160</v>
      </c>
      <c r="I48" s="401" t="s">
        <v>273</v>
      </c>
      <c r="J48" s="484" t="s">
        <v>390</v>
      </c>
      <c r="K48" s="265">
        <v>60000</v>
      </c>
      <c r="L48" s="306"/>
      <c r="M48" s="145"/>
      <c r="N48" s="145"/>
      <c r="O48" s="145"/>
      <c r="P48" s="145"/>
      <c r="Q48" s="145"/>
      <c r="R48" s="145"/>
      <c r="S48" s="145"/>
      <c r="T48" s="145"/>
      <c r="U48" s="145"/>
      <c r="V48" s="145"/>
      <c r="W48" s="145"/>
      <c r="X48" s="145"/>
      <c r="Y48" s="145"/>
      <c r="Z48" s="145"/>
      <c r="AA48" s="145"/>
    </row>
    <row r="49" spans="1:27" ht="33.75" customHeight="1" thickBot="1">
      <c r="A49" s="281"/>
      <c r="B49" s="111" t="s">
        <v>128</v>
      </c>
      <c r="C49" s="605" t="s">
        <v>141</v>
      </c>
      <c r="D49" s="606"/>
      <c r="E49" s="606"/>
      <c r="F49" s="606"/>
      <c r="G49" s="606"/>
      <c r="H49" s="606"/>
      <c r="I49" s="606"/>
      <c r="J49" s="607"/>
      <c r="K49" s="181"/>
      <c r="L49" s="169"/>
      <c r="M49" s="145"/>
      <c r="N49" s="145"/>
      <c r="O49" s="145"/>
      <c r="P49" s="145"/>
      <c r="Q49" s="145"/>
      <c r="R49" s="145"/>
      <c r="S49" s="145"/>
      <c r="T49" s="145"/>
      <c r="U49" s="145"/>
      <c r="V49" s="145"/>
      <c r="W49" s="145"/>
      <c r="X49" s="145"/>
      <c r="Y49" s="145"/>
      <c r="Z49" s="145"/>
      <c r="AA49" s="145"/>
    </row>
    <row r="50" spans="1:27" ht="132" customHeight="1" thickBot="1">
      <c r="A50" s="281"/>
      <c r="B50" s="197" t="s">
        <v>380</v>
      </c>
      <c r="C50" s="398">
        <v>33333</v>
      </c>
      <c r="D50" s="399">
        <v>33333</v>
      </c>
      <c r="E50" s="400" t="s">
        <v>382</v>
      </c>
      <c r="F50" s="186" t="s">
        <v>58</v>
      </c>
      <c r="G50" s="198" t="s">
        <v>381</v>
      </c>
      <c r="H50" s="127" t="s">
        <v>160</v>
      </c>
      <c r="I50" s="401" t="s">
        <v>273</v>
      </c>
      <c r="J50" s="484" t="s">
        <v>304</v>
      </c>
      <c r="K50" s="265">
        <v>40000</v>
      </c>
      <c r="L50" s="306"/>
      <c r="M50" s="145"/>
      <c r="N50" s="145"/>
      <c r="O50" s="145"/>
      <c r="P50" s="145"/>
      <c r="Q50" s="145"/>
      <c r="R50" s="145"/>
      <c r="S50" s="145"/>
      <c r="T50" s="145"/>
      <c r="U50" s="145"/>
      <c r="V50" s="145"/>
      <c r="W50" s="145"/>
      <c r="X50" s="145"/>
      <c r="Y50" s="145"/>
      <c r="Z50" s="145"/>
      <c r="AA50" s="145"/>
    </row>
    <row r="51" spans="1:27" ht="33.75" customHeight="1" thickBot="1">
      <c r="A51" s="281"/>
      <c r="B51" s="111" t="s">
        <v>128</v>
      </c>
      <c r="C51" s="605" t="s">
        <v>141</v>
      </c>
      <c r="D51" s="606"/>
      <c r="E51" s="606"/>
      <c r="F51" s="606"/>
      <c r="G51" s="606"/>
      <c r="H51" s="606"/>
      <c r="I51" s="606"/>
      <c r="J51" s="607"/>
      <c r="K51" s="181"/>
      <c r="L51" s="169"/>
      <c r="M51" s="145"/>
      <c r="N51" s="145"/>
      <c r="O51" s="145"/>
      <c r="P51" s="145"/>
      <c r="Q51" s="145"/>
      <c r="R51" s="145"/>
      <c r="S51" s="145"/>
      <c r="T51" s="145"/>
      <c r="U51" s="145"/>
      <c r="V51" s="145"/>
      <c r="W51" s="145"/>
      <c r="X51" s="145"/>
      <c r="Y51" s="145"/>
      <c r="Z51" s="145"/>
      <c r="AA51" s="145"/>
    </row>
    <row r="52" spans="1:27" ht="99.75" customHeight="1" thickBot="1">
      <c r="A52" s="536">
        <v>12</v>
      </c>
      <c r="B52" s="197" t="s">
        <v>239</v>
      </c>
      <c r="C52" s="398">
        <v>125000</v>
      </c>
      <c r="D52" s="399">
        <v>125000</v>
      </c>
      <c r="E52" s="400" t="s">
        <v>132</v>
      </c>
      <c r="F52" s="186" t="s">
        <v>58</v>
      </c>
      <c r="G52" s="198" t="s">
        <v>180</v>
      </c>
      <c r="H52" s="127" t="s">
        <v>179</v>
      </c>
      <c r="I52" s="401" t="s">
        <v>138</v>
      </c>
      <c r="J52" s="188" t="s">
        <v>135</v>
      </c>
      <c r="K52" s="265">
        <v>150000</v>
      </c>
      <c r="L52" s="145"/>
      <c r="M52" s="145"/>
      <c r="N52" s="145"/>
      <c r="O52" s="145"/>
      <c r="P52" s="145"/>
      <c r="Q52" s="145"/>
      <c r="R52" s="145"/>
      <c r="S52" s="145"/>
      <c r="T52" s="145"/>
      <c r="U52" s="145"/>
      <c r="V52" s="145"/>
      <c r="W52" s="145"/>
      <c r="X52" s="145"/>
      <c r="Y52" s="145"/>
      <c r="Z52" s="145"/>
      <c r="AA52" s="145"/>
    </row>
    <row r="53" spans="1:27" ht="34.5" customHeight="1" thickBot="1">
      <c r="A53" s="537"/>
      <c r="B53" s="111" t="s">
        <v>128</v>
      </c>
      <c r="C53" s="605" t="s">
        <v>133</v>
      </c>
      <c r="D53" s="606"/>
      <c r="E53" s="606"/>
      <c r="F53" s="606"/>
      <c r="G53" s="606"/>
      <c r="H53" s="606"/>
      <c r="I53" s="606"/>
      <c r="J53" s="607"/>
      <c r="K53" s="181"/>
      <c r="L53" s="169"/>
      <c r="M53" s="145"/>
      <c r="N53" s="145"/>
      <c r="O53" s="145"/>
      <c r="P53" s="145"/>
      <c r="Q53" s="145"/>
      <c r="R53" s="145"/>
      <c r="S53" s="145"/>
      <c r="T53" s="145"/>
      <c r="U53" s="145"/>
      <c r="V53" s="145"/>
      <c r="W53" s="145"/>
      <c r="X53" s="145"/>
      <c r="Y53" s="145"/>
      <c r="Z53" s="145"/>
      <c r="AA53" s="145"/>
    </row>
    <row r="54" spans="1:27" ht="156" customHeight="1" thickBot="1">
      <c r="A54" s="281"/>
      <c r="B54" s="197" t="s">
        <v>384</v>
      </c>
      <c r="C54" s="398">
        <v>100000</v>
      </c>
      <c r="D54" s="399">
        <v>100000</v>
      </c>
      <c r="E54" s="400" t="s">
        <v>132</v>
      </c>
      <c r="F54" s="186" t="s">
        <v>58</v>
      </c>
      <c r="G54" s="198" t="s">
        <v>381</v>
      </c>
      <c r="H54" s="127" t="s">
        <v>381</v>
      </c>
      <c r="I54" s="401" t="s">
        <v>273</v>
      </c>
      <c r="J54" s="484" t="s">
        <v>304</v>
      </c>
      <c r="K54" s="265">
        <v>120000</v>
      </c>
      <c r="L54" s="145"/>
      <c r="M54" s="145"/>
      <c r="N54" s="145"/>
      <c r="O54" s="145"/>
      <c r="P54" s="145"/>
      <c r="Q54" s="145"/>
      <c r="R54" s="145"/>
      <c r="S54" s="145"/>
      <c r="T54" s="145"/>
      <c r="U54" s="145"/>
      <c r="V54" s="145"/>
      <c r="W54" s="145"/>
      <c r="X54" s="145"/>
      <c r="Y54" s="145"/>
      <c r="Z54" s="145"/>
      <c r="AA54" s="145"/>
    </row>
    <row r="55" spans="1:27" ht="34.5" customHeight="1" thickBot="1">
      <c r="A55" s="281"/>
      <c r="B55" s="111" t="s">
        <v>128</v>
      </c>
      <c r="C55" s="605" t="s">
        <v>133</v>
      </c>
      <c r="D55" s="606"/>
      <c r="E55" s="606"/>
      <c r="F55" s="606"/>
      <c r="G55" s="606"/>
      <c r="H55" s="606"/>
      <c r="I55" s="606"/>
      <c r="J55" s="607"/>
      <c r="K55" s="181"/>
      <c r="L55" s="169"/>
      <c r="M55" s="145"/>
      <c r="N55" s="145"/>
      <c r="O55" s="145"/>
      <c r="P55" s="145"/>
      <c r="Q55" s="145"/>
      <c r="R55" s="145"/>
      <c r="S55" s="145"/>
      <c r="T55" s="145"/>
      <c r="U55" s="145"/>
      <c r="V55" s="145"/>
      <c r="W55" s="145"/>
      <c r="X55" s="145"/>
      <c r="Y55" s="145"/>
      <c r="Z55" s="145"/>
      <c r="AA55" s="145"/>
    </row>
    <row r="56" spans="1:27" ht="96" customHeight="1" thickBot="1">
      <c r="A56" s="536">
        <v>13</v>
      </c>
      <c r="B56" s="197" t="s">
        <v>389</v>
      </c>
      <c r="C56" s="348">
        <v>58333</v>
      </c>
      <c r="D56" s="130">
        <v>58333</v>
      </c>
      <c r="E56" s="353" t="s">
        <v>186</v>
      </c>
      <c r="F56" s="186" t="s">
        <v>58</v>
      </c>
      <c r="G56" s="198" t="s">
        <v>374</v>
      </c>
      <c r="H56" s="127" t="s">
        <v>56</v>
      </c>
      <c r="I56" s="187" t="s">
        <v>375</v>
      </c>
      <c r="J56" s="160" t="s">
        <v>135</v>
      </c>
      <c r="K56" s="261">
        <v>70000</v>
      </c>
      <c r="L56" s="306"/>
      <c r="M56" s="145"/>
      <c r="N56" s="145"/>
      <c r="O56" s="145"/>
      <c r="P56" s="145"/>
      <c r="Q56" s="145"/>
      <c r="R56" s="145"/>
      <c r="S56" s="145"/>
      <c r="T56" s="145"/>
      <c r="U56" s="145"/>
      <c r="V56" s="145"/>
      <c r="W56" s="145"/>
      <c r="X56" s="145"/>
      <c r="Y56" s="145"/>
      <c r="Z56" s="145"/>
      <c r="AA56" s="145"/>
    </row>
    <row r="57" spans="1:27" ht="33.75" customHeight="1" thickBot="1">
      <c r="A57" s="537"/>
      <c r="B57" s="111" t="s">
        <v>128</v>
      </c>
      <c r="C57" s="637" t="s">
        <v>185</v>
      </c>
      <c r="D57" s="638"/>
      <c r="E57" s="638"/>
      <c r="F57" s="638"/>
      <c r="G57" s="638"/>
      <c r="H57" s="638"/>
      <c r="I57" s="638"/>
      <c r="J57" s="639"/>
      <c r="K57" s="165"/>
      <c r="L57" s="306"/>
      <c r="M57" s="145"/>
      <c r="N57" s="145"/>
      <c r="O57" s="145"/>
      <c r="P57" s="145"/>
      <c r="Q57" s="145"/>
      <c r="R57" s="145"/>
      <c r="S57" s="145"/>
      <c r="T57" s="145"/>
      <c r="U57" s="145"/>
      <c r="V57" s="145"/>
      <c r="W57" s="145"/>
      <c r="X57" s="145"/>
      <c r="Y57" s="145"/>
      <c r="Z57" s="145"/>
      <c r="AA57" s="145"/>
    </row>
    <row r="58" spans="1:27" ht="192" customHeight="1" thickBot="1">
      <c r="A58" s="450">
        <v>14</v>
      </c>
      <c r="B58" s="197" t="s">
        <v>320</v>
      </c>
      <c r="C58" s="480">
        <v>91666</v>
      </c>
      <c r="D58" s="481">
        <v>91666</v>
      </c>
      <c r="E58" s="409" t="s">
        <v>255</v>
      </c>
      <c r="F58" s="335" t="s">
        <v>58</v>
      </c>
      <c r="G58" s="419" t="s">
        <v>180</v>
      </c>
      <c r="H58" s="129" t="s">
        <v>180</v>
      </c>
      <c r="I58" s="129" t="s">
        <v>282</v>
      </c>
      <c r="J58" s="408" t="s">
        <v>135</v>
      </c>
      <c r="K58" s="261">
        <v>110000</v>
      </c>
      <c r="L58" s="306"/>
      <c r="M58" s="145"/>
      <c r="N58" s="145"/>
      <c r="O58" s="145"/>
      <c r="P58" s="145"/>
      <c r="Q58" s="145"/>
      <c r="R58" s="145"/>
      <c r="S58" s="145"/>
      <c r="T58" s="145"/>
      <c r="U58" s="145"/>
      <c r="V58" s="145"/>
      <c r="W58" s="145"/>
      <c r="X58" s="145"/>
      <c r="Y58" s="145"/>
      <c r="Z58" s="145"/>
      <c r="AA58" s="145"/>
    </row>
    <row r="59" spans="1:27" ht="33.75" customHeight="1" thickBot="1">
      <c r="A59" s="450"/>
      <c r="B59" s="111" t="s">
        <v>128</v>
      </c>
      <c r="C59" s="605" t="s">
        <v>217</v>
      </c>
      <c r="D59" s="606"/>
      <c r="E59" s="606"/>
      <c r="F59" s="606"/>
      <c r="G59" s="606"/>
      <c r="H59" s="606"/>
      <c r="I59" s="606"/>
      <c r="J59" s="607"/>
      <c r="K59" s="165"/>
      <c r="L59" s="306"/>
      <c r="M59" s="145"/>
      <c r="N59" s="145"/>
      <c r="O59" s="145"/>
      <c r="P59" s="145"/>
      <c r="Q59" s="145"/>
      <c r="R59" s="145"/>
      <c r="S59" s="145"/>
      <c r="T59" s="145"/>
      <c r="U59" s="145"/>
      <c r="V59" s="145"/>
      <c r="W59" s="145"/>
      <c r="X59" s="145"/>
      <c r="Y59" s="145"/>
      <c r="Z59" s="145"/>
      <c r="AA59" s="145"/>
    </row>
    <row r="60" spans="1:27" ht="144.75" customHeight="1" thickBot="1">
      <c r="A60" s="450">
        <v>15</v>
      </c>
      <c r="B60" s="197" t="s">
        <v>347</v>
      </c>
      <c r="C60" s="480">
        <v>31333</v>
      </c>
      <c r="D60" s="481">
        <v>31333</v>
      </c>
      <c r="E60" s="409" t="s">
        <v>255</v>
      </c>
      <c r="F60" s="335" t="s">
        <v>58</v>
      </c>
      <c r="G60" s="419" t="s">
        <v>256</v>
      </c>
      <c r="H60" s="129" t="s">
        <v>256</v>
      </c>
      <c r="I60" s="129" t="s">
        <v>256</v>
      </c>
      <c r="J60" s="408" t="s">
        <v>135</v>
      </c>
      <c r="K60" s="261">
        <v>37600</v>
      </c>
      <c r="L60" s="306"/>
      <c r="M60" s="145"/>
      <c r="N60" s="145"/>
      <c r="O60" s="145"/>
      <c r="P60" s="145"/>
      <c r="Q60" s="145"/>
      <c r="R60" s="145"/>
      <c r="S60" s="145"/>
      <c r="T60" s="145"/>
      <c r="U60" s="145"/>
      <c r="V60" s="145"/>
      <c r="W60" s="145"/>
      <c r="X60" s="145"/>
      <c r="Y60" s="145"/>
      <c r="Z60" s="145"/>
      <c r="AA60" s="145"/>
    </row>
    <row r="61" spans="1:27" ht="33.75" customHeight="1" thickBot="1">
      <c r="A61" s="450"/>
      <c r="B61" s="111" t="s">
        <v>128</v>
      </c>
      <c r="C61" s="605" t="s">
        <v>217</v>
      </c>
      <c r="D61" s="606"/>
      <c r="E61" s="606"/>
      <c r="F61" s="606"/>
      <c r="G61" s="606"/>
      <c r="H61" s="606"/>
      <c r="I61" s="606"/>
      <c r="J61" s="607"/>
      <c r="K61" s="165"/>
      <c r="L61" s="306"/>
      <c r="M61" s="145"/>
      <c r="N61" s="145"/>
      <c r="O61" s="145"/>
      <c r="P61" s="145"/>
      <c r="Q61" s="145"/>
      <c r="R61" s="145"/>
      <c r="S61" s="145"/>
      <c r="T61" s="145"/>
      <c r="U61" s="145"/>
      <c r="V61" s="145"/>
      <c r="W61" s="145"/>
      <c r="X61" s="145"/>
      <c r="Y61" s="145"/>
      <c r="Z61" s="145"/>
      <c r="AA61" s="145"/>
    </row>
    <row r="62" spans="1:27" ht="67.5" customHeight="1" thickBot="1">
      <c r="A62" s="450">
        <v>15</v>
      </c>
      <c r="B62" s="197" t="s">
        <v>394</v>
      </c>
      <c r="C62" s="480">
        <v>41666</v>
      </c>
      <c r="D62" s="481">
        <v>41666</v>
      </c>
      <c r="E62" s="185" t="s">
        <v>392</v>
      </c>
      <c r="F62" s="335" t="s">
        <v>58</v>
      </c>
      <c r="G62" s="419" t="s">
        <v>234</v>
      </c>
      <c r="H62" s="129" t="s">
        <v>234</v>
      </c>
      <c r="I62" s="129" t="s">
        <v>395</v>
      </c>
      <c r="J62" s="408" t="s">
        <v>135</v>
      </c>
      <c r="K62" s="261">
        <v>50000</v>
      </c>
      <c r="L62" s="306"/>
      <c r="M62" s="145"/>
      <c r="N62" s="145"/>
      <c r="O62" s="145"/>
      <c r="P62" s="145"/>
      <c r="Q62" s="145"/>
      <c r="R62" s="145"/>
      <c r="S62" s="145"/>
      <c r="T62" s="145"/>
      <c r="U62" s="145"/>
      <c r="V62" s="145"/>
      <c r="W62" s="145"/>
      <c r="X62" s="145"/>
      <c r="Y62" s="145"/>
      <c r="Z62" s="145"/>
      <c r="AA62" s="145"/>
    </row>
    <row r="63" spans="1:27" ht="28.5" customHeight="1" thickBot="1">
      <c r="A63" s="482"/>
      <c r="B63" s="111" t="s">
        <v>128</v>
      </c>
      <c r="C63" s="611" t="s">
        <v>125</v>
      </c>
      <c r="D63" s="612"/>
      <c r="E63" s="612"/>
      <c r="F63" s="612"/>
      <c r="G63" s="612"/>
      <c r="H63" s="612"/>
      <c r="I63" s="612"/>
      <c r="J63" s="613"/>
      <c r="K63" s="168"/>
      <c r="L63" s="306"/>
      <c r="M63" s="145"/>
      <c r="N63" s="145"/>
      <c r="O63" s="145"/>
      <c r="P63" s="145"/>
      <c r="Q63" s="145"/>
      <c r="R63" s="145"/>
      <c r="S63" s="145"/>
      <c r="T63" s="145"/>
      <c r="U63" s="145"/>
      <c r="V63" s="145"/>
      <c r="W63" s="145"/>
      <c r="X63" s="145"/>
      <c r="Y63" s="145"/>
      <c r="Z63" s="145"/>
      <c r="AA63" s="145"/>
    </row>
    <row r="64" spans="1:27" ht="20.25" customHeight="1" thickBot="1">
      <c r="A64" s="512"/>
      <c r="B64" s="100" t="s">
        <v>1</v>
      </c>
      <c r="C64" s="101">
        <f>SUM(C65+C67+C69+C71+C73+C75+C79+C83+C85+C87+C91+C93+C95+C97+C99+C101+C105+C107+C109+C111+C113+C115+C117+C119+C121+C123+C125+C89+C81+C127)</f>
        <v>3278510</v>
      </c>
      <c r="D64" s="101">
        <f>SUM(D65+D67+D69+D71+D73+D75+D79+D83+D85+D87+D91+D93+D95+D97+D99+D101+D105+D107+D109+D111+D113+D115+D117+D119+D121+D123+D125+D89+D81+D127)</f>
        <v>3278510</v>
      </c>
      <c r="E64" s="102"/>
      <c r="F64" s="99"/>
      <c r="G64" s="99"/>
      <c r="H64" s="103"/>
      <c r="I64" s="103"/>
      <c r="J64" s="103"/>
      <c r="K64" s="101">
        <f>SUM(K65+K67+K69+K71+K73+K75+K79+K83+K85+K87+K91+K93+K95+K97+K99+K101+K105+K107+K109+K111+K113+K115+K117+K119+K121+K123+K125+K89+K81+K127)</f>
        <v>3923400</v>
      </c>
      <c r="L64" s="145"/>
      <c r="M64" s="145"/>
      <c r="N64" s="145"/>
      <c r="O64" s="145"/>
      <c r="P64" s="145"/>
      <c r="Q64" s="145"/>
      <c r="R64" s="145"/>
      <c r="S64" s="145"/>
      <c r="T64" s="145"/>
      <c r="U64" s="145"/>
      <c r="V64" s="145"/>
      <c r="W64" s="145"/>
      <c r="X64" s="145"/>
      <c r="Y64" s="145"/>
      <c r="Z64" s="145"/>
      <c r="AA64" s="145"/>
    </row>
    <row r="65" spans="1:27" ht="93" customHeight="1" thickBot="1">
      <c r="A65" s="502">
        <v>1</v>
      </c>
      <c r="B65" s="513" t="s">
        <v>363</v>
      </c>
      <c r="C65" s="376">
        <v>19166</v>
      </c>
      <c r="D65" s="402">
        <v>19166</v>
      </c>
      <c r="E65" s="403" t="s">
        <v>362</v>
      </c>
      <c r="F65" s="186" t="s">
        <v>58</v>
      </c>
      <c r="G65" s="198" t="s">
        <v>282</v>
      </c>
      <c r="H65" s="127" t="s">
        <v>191</v>
      </c>
      <c r="I65" s="401" t="s">
        <v>283</v>
      </c>
      <c r="J65" s="188" t="s">
        <v>135</v>
      </c>
      <c r="K65" s="239">
        <v>23000</v>
      </c>
      <c r="L65" s="306"/>
      <c r="M65" s="145"/>
      <c r="N65" s="145"/>
      <c r="O65" s="145"/>
      <c r="P65" s="145"/>
      <c r="Q65" s="145"/>
      <c r="R65" s="145"/>
      <c r="S65" s="145"/>
      <c r="T65" s="145"/>
      <c r="U65" s="145"/>
      <c r="V65" s="145"/>
      <c r="W65" s="145"/>
      <c r="X65" s="145"/>
      <c r="Y65" s="145"/>
      <c r="Z65" s="145"/>
      <c r="AA65" s="145"/>
    </row>
    <row r="66" spans="1:27" ht="47.25" customHeight="1" thickBot="1">
      <c r="A66" s="514"/>
      <c r="B66" s="111" t="s">
        <v>128</v>
      </c>
      <c r="C66" s="605" t="s">
        <v>364</v>
      </c>
      <c r="D66" s="606"/>
      <c r="E66" s="606"/>
      <c r="F66" s="606"/>
      <c r="G66" s="606"/>
      <c r="H66" s="606"/>
      <c r="I66" s="606"/>
      <c r="J66" s="607"/>
      <c r="K66" s="165"/>
      <c r="L66" s="306"/>
      <c r="M66" s="145"/>
      <c r="N66" s="145"/>
      <c r="O66" s="145"/>
      <c r="P66" s="145"/>
      <c r="Q66" s="145"/>
      <c r="R66" s="145"/>
      <c r="S66" s="145"/>
      <c r="T66" s="145"/>
      <c r="U66" s="145"/>
      <c r="V66" s="145"/>
      <c r="W66" s="145"/>
      <c r="X66" s="145"/>
      <c r="Y66" s="145"/>
      <c r="Z66" s="145"/>
      <c r="AA66" s="145"/>
    </row>
    <row r="67" spans="1:27" ht="127.5" customHeight="1" thickBot="1">
      <c r="A67" s="643">
        <v>2</v>
      </c>
      <c r="B67" s="513" t="s">
        <v>368</v>
      </c>
      <c r="C67" s="376">
        <v>41666</v>
      </c>
      <c r="D67" s="402">
        <v>41666</v>
      </c>
      <c r="E67" s="403" t="s">
        <v>122</v>
      </c>
      <c r="F67" s="186" t="s">
        <v>58</v>
      </c>
      <c r="G67" s="198" t="s">
        <v>173</v>
      </c>
      <c r="H67" s="127" t="s">
        <v>179</v>
      </c>
      <c r="I67" s="401" t="s">
        <v>138</v>
      </c>
      <c r="J67" s="188" t="s">
        <v>135</v>
      </c>
      <c r="K67" s="239">
        <v>50000</v>
      </c>
      <c r="L67" s="306"/>
      <c r="M67" s="145"/>
      <c r="N67" s="145"/>
      <c r="O67" s="145"/>
      <c r="P67" s="145"/>
      <c r="Q67" s="145"/>
      <c r="R67" s="145"/>
      <c r="S67" s="145"/>
      <c r="T67" s="145"/>
      <c r="U67" s="145"/>
      <c r="V67" s="145"/>
      <c r="W67" s="145"/>
      <c r="X67" s="145"/>
      <c r="Y67" s="145"/>
      <c r="Z67" s="145"/>
      <c r="AA67" s="145"/>
    </row>
    <row r="68" spans="1:27" ht="157.5" customHeight="1" thickBot="1">
      <c r="A68" s="644"/>
      <c r="B68" s="111" t="s">
        <v>128</v>
      </c>
      <c r="C68" s="632" t="s">
        <v>226</v>
      </c>
      <c r="D68" s="633"/>
      <c r="E68" s="633"/>
      <c r="F68" s="633"/>
      <c r="G68" s="633"/>
      <c r="H68" s="633"/>
      <c r="I68" s="633"/>
      <c r="J68" s="634"/>
      <c r="K68" s="181"/>
      <c r="L68" s="145"/>
      <c r="M68" s="145"/>
      <c r="N68" s="145"/>
      <c r="O68" s="145"/>
      <c r="P68" s="145"/>
      <c r="Q68" s="145"/>
      <c r="R68" s="145"/>
      <c r="S68" s="145"/>
      <c r="T68" s="145"/>
      <c r="U68" s="145"/>
      <c r="V68" s="145"/>
      <c r="W68" s="145"/>
      <c r="X68" s="145"/>
      <c r="Y68" s="145"/>
      <c r="Z68" s="145"/>
      <c r="AA68" s="145"/>
    </row>
    <row r="69" spans="1:27" ht="100.5" customHeight="1" thickBot="1">
      <c r="A69" s="643">
        <v>3</v>
      </c>
      <c r="B69" s="228" t="s">
        <v>204</v>
      </c>
      <c r="C69" s="404">
        <v>50000</v>
      </c>
      <c r="D69" s="405">
        <v>50000</v>
      </c>
      <c r="E69" s="403" t="s">
        <v>187</v>
      </c>
      <c r="F69" s="406" t="s">
        <v>58</v>
      </c>
      <c r="G69" s="198" t="s">
        <v>8</v>
      </c>
      <c r="H69" s="127" t="s">
        <v>179</v>
      </c>
      <c r="I69" s="401" t="s">
        <v>138</v>
      </c>
      <c r="J69" s="188" t="s">
        <v>135</v>
      </c>
      <c r="K69" s="231">
        <v>50000</v>
      </c>
      <c r="L69" s="169"/>
      <c r="M69" s="145"/>
      <c r="N69" s="145"/>
      <c r="O69" s="145"/>
      <c r="P69" s="145"/>
      <c r="Q69" s="145"/>
      <c r="R69" s="145"/>
      <c r="S69" s="145"/>
      <c r="T69" s="145"/>
      <c r="U69" s="145"/>
      <c r="V69" s="145"/>
      <c r="W69" s="145"/>
      <c r="X69" s="145"/>
      <c r="Y69" s="145"/>
      <c r="Z69" s="145"/>
      <c r="AA69" s="145"/>
    </row>
    <row r="70" spans="1:27" ht="118.5" customHeight="1" thickBot="1">
      <c r="A70" s="644"/>
      <c r="B70" s="111" t="s">
        <v>128</v>
      </c>
      <c r="C70" s="640" t="s">
        <v>213</v>
      </c>
      <c r="D70" s="641"/>
      <c r="E70" s="641"/>
      <c r="F70" s="641"/>
      <c r="G70" s="641"/>
      <c r="H70" s="641"/>
      <c r="I70" s="641"/>
      <c r="J70" s="642"/>
      <c r="K70" s="181"/>
      <c r="L70" s="169"/>
      <c r="M70" s="145"/>
      <c r="N70" s="145"/>
      <c r="O70" s="145"/>
      <c r="P70" s="145"/>
      <c r="Q70" s="145"/>
      <c r="R70" s="145"/>
      <c r="S70" s="145"/>
      <c r="T70" s="145"/>
      <c r="U70" s="145"/>
      <c r="V70" s="145"/>
      <c r="W70" s="145"/>
      <c r="X70" s="145"/>
      <c r="Y70" s="145"/>
      <c r="Z70" s="145"/>
      <c r="AA70" s="145"/>
    </row>
    <row r="71" spans="1:27" ht="398.25" customHeight="1" thickBot="1">
      <c r="A71" s="630">
        <v>4</v>
      </c>
      <c r="B71" s="104" t="s">
        <v>321</v>
      </c>
      <c r="C71" s="404">
        <v>375000</v>
      </c>
      <c r="D71" s="405">
        <v>375000</v>
      </c>
      <c r="E71" s="407" t="s">
        <v>188</v>
      </c>
      <c r="F71" s="291" t="s">
        <v>58</v>
      </c>
      <c r="G71" s="187" t="s">
        <v>8</v>
      </c>
      <c r="H71" s="127" t="s">
        <v>179</v>
      </c>
      <c r="I71" s="187" t="s">
        <v>138</v>
      </c>
      <c r="J71" s="375" t="s">
        <v>135</v>
      </c>
      <c r="K71" s="229">
        <v>450000</v>
      </c>
      <c r="L71" s="306"/>
      <c r="M71" s="145"/>
      <c r="N71" s="145"/>
      <c r="O71" s="145"/>
      <c r="P71" s="145"/>
      <c r="Q71" s="145"/>
      <c r="R71" s="145"/>
      <c r="S71" s="145"/>
      <c r="T71" s="145"/>
      <c r="U71" s="145"/>
      <c r="V71" s="145"/>
      <c r="W71" s="145"/>
      <c r="X71" s="145"/>
      <c r="Y71" s="145"/>
      <c r="Z71" s="145"/>
      <c r="AA71" s="145"/>
    </row>
    <row r="72" spans="1:27" ht="88.5" customHeight="1" thickBot="1">
      <c r="A72" s="631"/>
      <c r="B72" s="111" t="s">
        <v>128</v>
      </c>
      <c r="C72" s="676" t="s">
        <v>205</v>
      </c>
      <c r="D72" s="679"/>
      <c r="E72" s="679"/>
      <c r="F72" s="679"/>
      <c r="G72" s="679"/>
      <c r="H72" s="679"/>
      <c r="I72" s="679"/>
      <c r="J72" s="680"/>
      <c r="K72" s="181"/>
      <c r="L72" s="169"/>
      <c r="M72" s="145"/>
      <c r="N72" s="145"/>
      <c r="O72" s="145"/>
      <c r="P72" s="145"/>
      <c r="Q72" s="145"/>
      <c r="R72" s="145"/>
      <c r="S72" s="145"/>
      <c r="T72" s="145"/>
      <c r="U72" s="145"/>
      <c r="V72" s="145"/>
      <c r="W72" s="145"/>
      <c r="X72" s="145"/>
      <c r="Y72" s="145"/>
      <c r="Z72" s="145"/>
      <c r="AA72" s="145"/>
    </row>
    <row r="73" spans="1:27" ht="355.5" customHeight="1" thickBot="1">
      <c r="A73" s="536">
        <v>5</v>
      </c>
      <c r="B73" s="273" t="s">
        <v>372</v>
      </c>
      <c r="C73" s="476">
        <v>183333</v>
      </c>
      <c r="D73" s="477">
        <v>183333</v>
      </c>
      <c r="E73" s="185" t="s">
        <v>189</v>
      </c>
      <c r="F73" s="186" t="s">
        <v>58</v>
      </c>
      <c r="G73" s="187" t="s">
        <v>8</v>
      </c>
      <c r="H73" s="187" t="s">
        <v>179</v>
      </c>
      <c r="I73" s="187" t="s">
        <v>138</v>
      </c>
      <c r="J73" s="188" t="s">
        <v>135</v>
      </c>
      <c r="K73" s="283">
        <v>220000</v>
      </c>
      <c r="L73" s="169"/>
      <c r="M73" s="145"/>
      <c r="N73" s="145"/>
      <c r="O73" s="145"/>
      <c r="P73" s="145"/>
      <c r="Q73" s="145"/>
      <c r="R73" s="145"/>
      <c r="S73" s="145"/>
      <c r="T73" s="145"/>
      <c r="U73" s="145"/>
      <c r="V73" s="145"/>
      <c r="W73" s="145"/>
      <c r="X73" s="145"/>
      <c r="Y73" s="145"/>
      <c r="Z73" s="145"/>
      <c r="AA73" s="145"/>
    </row>
    <row r="74" spans="1:27" ht="45" customHeight="1" thickBot="1">
      <c r="A74" s="537"/>
      <c r="B74" s="111" t="s">
        <v>128</v>
      </c>
      <c r="C74" s="611" t="s">
        <v>142</v>
      </c>
      <c r="D74" s="612"/>
      <c r="E74" s="612"/>
      <c r="F74" s="612"/>
      <c r="G74" s="612"/>
      <c r="H74" s="612"/>
      <c r="I74" s="612"/>
      <c r="J74" s="613"/>
      <c r="K74" s="165"/>
      <c r="L74" s="306"/>
      <c r="M74" s="145"/>
      <c r="N74" s="145"/>
      <c r="O74" s="145"/>
      <c r="P74" s="145"/>
      <c r="Q74" s="145"/>
      <c r="R74" s="145"/>
      <c r="S74" s="145"/>
      <c r="T74" s="145"/>
      <c r="U74" s="145"/>
      <c r="V74" s="145"/>
      <c r="W74" s="145"/>
      <c r="X74" s="145"/>
      <c r="Y74" s="145"/>
      <c r="Z74" s="145"/>
      <c r="AA74" s="145"/>
    </row>
    <row r="75" spans="1:27" ht="87" customHeight="1" hidden="1" thickBot="1">
      <c r="A75" s="636">
        <v>5</v>
      </c>
      <c r="B75" s="252" t="s">
        <v>331</v>
      </c>
      <c r="C75" s="256">
        <v>0</v>
      </c>
      <c r="D75" s="131">
        <v>0</v>
      </c>
      <c r="E75" s="174" t="s">
        <v>228</v>
      </c>
      <c r="F75" s="134" t="s">
        <v>58</v>
      </c>
      <c r="G75" s="115" t="s">
        <v>8</v>
      </c>
      <c r="H75" s="275" t="s">
        <v>179</v>
      </c>
      <c r="I75" s="275" t="s">
        <v>138</v>
      </c>
      <c r="J75" s="410" t="s">
        <v>168</v>
      </c>
      <c r="K75" s="354">
        <v>0</v>
      </c>
      <c r="L75" s="306"/>
      <c r="M75" s="145"/>
      <c r="N75" s="145"/>
      <c r="O75" s="145"/>
      <c r="P75" s="145"/>
      <c r="Q75" s="145"/>
      <c r="R75" s="145"/>
      <c r="S75" s="145"/>
      <c r="T75" s="145"/>
      <c r="U75" s="145"/>
      <c r="V75" s="145"/>
      <c r="W75" s="145"/>
      <c r="X75" s="145"/>
      <c r="Y75" s="145"/>
      <c r="Z75" s="145"/>
      <c r="AA75" s="145"/>
    </row>
    <row r="76" spans="1:27" ht="58.5" customHeight="1" hidden="1" thickBot="1">
      <c r="A76" s="636"/>
      <c r="B76" s="51" t="s">
        <v>128</v>
      </c>
      <c r="C76" s="635" t="s">
        <v>348</v>
      </c>
      <c r="D76" s="606"/>
      <c r="E76" s="606"/>
      <c r="F76" s="606"/>
      <c r="G76" s="606"/>
      <c r="H76" s="606"/>
      <c r="I76" s="606"/>
      <c r="J76" s="607"/>
      <c r="K76" s="346"/>
      <c r="L76" s="169"/>
      <c r="M76" s="145"/>
      <c r="N76" s="145"/>
      <c r="O76" s="145"/>
      <c r="P76" s="145"/>
      <c r="Q76" s="145"/>
      <c r="R76" s="145"/>
      <c r="S76" s="145"/>
      <c r="T76" s="145"/>
      <c r="U76" s="145"/>
      <c r="V76" s="145"/>
      <c r="W76" s="145"/>
      <c r="X76" s="145"/>
      <c r="Y76" s="145"/>
      <c r="Z76" s="145"/>
      <c r="AA76" s="145"/>
    </row>
    <row r="77" spans="1:27" ht="163.5" customHeight="1" hidden="1" thickBot="1">
      <c r="A77" s="673">
        <v>6</v>
      </c>
      <c r="B77" s="252" t="s">
        <v>227</v>
      </c>
      <c r="C77" s="355">
        <v>0</v>
      </c>
      <c r="D77" s="131">
        <v>0</v>
      </c>
      <c r="E77" s="185" t="s">
        <v>123</v>
      </c>
      <c r="F77" s="411" t="s">
        <v>215</v>
      </c>
      <c r="G77" s="187" t="s">
        <v>116</v>
      </c>
      <c r="H77" s="132" t="s">
        <v>8</v>
      </c>
      <c r="I77" s="132" t="s">
        <v>190</v>
      </c>
      <c r="J77" s="188" t="s">
        <v>168</v>
      </c>
      <c r="K77" s="356">
        <v>0</v>
      </c>
      <c r="L77" s="306"/>
      <c r="M77" s="145"/>
      <c r="N77" s="145"/>
      <c r="O77" s="145"/>
      <c r="P77" s="145"/>
      <c r="Q77" s="145"/>
      <c r="R77" s="145"/>
      <c r="S77" s="145"/>
      <c r="T77" s="145"/>
      <c r="U77" s="145"/>
      <c r="V77" s="145"/>
      <c r="W77" s="145"/>
      <c r="X77" s="145"/>
      <c r="Y77" s="145"/>
      <c r="Z77" s="145"/>
      <c r="AA77" s="145"/>
    </row>
    <row r="78" spans="1:27" ht="60" customHeight="1" hidden="1" thickBot="1">
      <c r="A78" s="681"/>
      <c r="B78" s="51" t="s">
        <v>128</v>
      </c>
      <c r="C78" s="611" t="s">
        <v>235</v>
      </c>
      <c r="D78" s="612"/>
      <c r="E78" s="612"/>
      <c r="F78" s="612"/>
      <c r="G78" s="612"/>
      <c r="H78" s="612"/>
      <c r="I78" s="612"/>
      <c r="J78" s="613"/>
      <c r="K78" s="357"/>
      <c r="L78" s="306"/>
      <c r="M78" s="145"/>
      <c r="N78" s="145"/>
      <c r="O78" s="145"/>
      <c r="P78" s="145"/>
      <c r="Q78" s="145"/>
      <c r="R78" s="145"/>
      <c r="S78" s="145"/>
      <c r="T78" s="145"/>
      <c r="U78" s="145"/>
      <c r="V78" s="145"/>
      <c r="W78" s="145"/>
      <c r="X78" s="145"/>
      <c r="Y78" s="145"/>
      <c r="Z78" s="145"/>
      <c r="AA78" s="145"/>
    </row>
    <row r="79" spans="1:27" ht="115.5" customHeight="1" hidden="1" thickBot="1">
      <c r="A79" s="536">
        <v>7</v>
      </c>
      <c r="B79" s="172" t="s">
        <v>236</v>
      </c>
      <c r="C79" s="131">
        <v>0</v>
      </c>
      <c r="D79" s="368">
        <v>0</v>
      </c>
      <c r="E79" s="185" t="s">
        <v>123</v>
      </c>
      <c r="F79" s="412" t="s">
        <v>58</v>
      </c>
      <c r="G79" s="187" t="s">
        <v>8</v>
      </c>
      <c r="H79" s="132" t="s">
        <v>8</v>
      </c>
      <c r="I79" s="413" t="s">
        <v>190</v>
      </c>
      <c r="J79" s="188" t="s">
        <v>135</v>
      </c>
      <c r="K79" s="230">
        <v>0</v>
      </c>
      <c r="L79" s="306"/>
      <c r="M79" s="145"/>
      <c r="N79" s="145"/>
      <c r="O79" s="145"/>
      <c r="P79" s="145"/>
      <c r="Q79" s="145"/>
      <c r="R79" s="145"/>
      <c r="S79" s="145"/>
      <c r="T79" s="145"/>
      <c r="U79" s="145"/>
      <c r="V79" s="145"/>
      <c r="W79" s="145"/>
      <c r="X79" s="145"/>
      <c r="Y79" s="145"/>
      <c r="Z79" s="145"/>
      <c r="AA79" s="145"/>
    </row>
    <row r="80" spans="1:27" ht="65.25" customHeight="1" hidden="1" thickBot="1">
      <c r="A80" s="537"/>
      <c r="B80" s="51" t="s">
        <v>128</v>
      </c>
      <c r="C80" s="611" t="s">
        <v>267</v>
      </c>
      <c r="D80" s="612"/>
      <c r="E80" s="612"/>
      <c r="F80" s="612"/>
      <c r="G80" s="612"/>
      <c r="H80" s="612"/>
      <c r="I80" s="612"/>
      <c r="J80" s="613"/>
      <c r="K80" s="167"/>
      <c r="L80" s="306"/>
      <c r="M80" s="145"/>
      <c r="N80" s="145"/>
      <c r="O80" s="145"/>
      <c r="P80" s="145"/>
      <c r="Q80" s="145"/>
      <c r="R80" s="145"/>
      <c r="S80" s="145"/>
      <c r="T80" s="145"/>
      <c r="U80" s="145"/>
      <c r="V80" s="145"/>
      <c r="W80" s="145"/>
      <c r="X80" s="145"/>
      <c r="Y80" s="145"/>
      <c r="Z80" s="145"/>
      <c r="AA80" s="145"/>
    </row>
    <row r="81" spans="1:27" ht="166.5" customHeight="1" thickBot="1">
      <c r="A81" s="281"/>
      <c r="B81" s="520" t="s">
        <v>388</v>
      </c>
      <c r="C81" s="476">
        <v>250000</v>
      </c>
      <c r="D81" s="477">
        <v>250000</v>
      </c>
      <c r="E81" s="185" t="s">
        <v>189</v>
      </c>
      <c r="F81" s="186" t="s">
        <v>58</v>
      </c>
      <c r="G81" s="187" t="s">
        <v>160</v>
      </c>
      <c r="H81" s="187" t="s">
        <v>160</v>
      </c>
      <c r="I81" s="187" t="s">
        <v>273</v>
      </c>
      <c r="J81" s="188" t="s">
        <v>135</v>
      </c>
      <c r="K81" s="454">
        <v>300000</v>
      </c>
      <c r="L81" s="169"/>
      <c r="M81" s="145"/>
      <c r="N81" s="145"/>
      <c r="O81" s="145"/>
      <c r="P81" s="145"/>
      <c r="Q81" s="145"/>
      <c r="R81" s="145"/>
      <c r="S81" s="145"/>
      <c r="T81" s="145"/>
      <c r="U81" s="145"/>
      <c r="V81" s="145"/>
      <c r="W81" s="145"/>
      <c r="X81" s="145"/>
      <c r="Y81" s="145"/>
      <c r="Z81" s="145"/>
      <c r="AA81" s="145"/>
    </row>
    <row r="82" spans="1:27" ht="45" customHeight="1" thickBot="1">
      <c r="A82" s="281"/>
      <c r="B82" s="111" t="s">
        <v>128</v>
      </c>
      <c r="C82" s="611" t="s">
        <v>142</v>
      </c>
      <c r="D82" s="612"/>
      <c r="E82" s="612"/>
      <c r="F82" s="612"/>
      <c r="G82" s="612"/>
      <c r="H82" s="612"/>
      <c r="I82" s="612"/>
      <c r="J82" s="613"/>
      <c r="K82" s="165"/>
      <c r="L82" s="306"/>
      <c r="M82" s="145"/>
      <c r="N82" s="145"/>
      <c r="O82" s="145"/>
      <c r="P82" s="145"/>
      <c r="Q82" s="145"/>
      <c r="R82" s="145"/>
      <c r="S82" s="145"/>
      <c r="T82" s="145"/>
      <c r="U82" s="145"/>
      <c r="V82" s="145"/>
      <c r="W82" s="145"/>
      <c r="X82" s="145"/>
      <c r="Y82" s="145"/>
      <c r="Z82" s="145"/>
      <c r="AA82" s="145"/>
    </row>
    <row r="83" spans="1:27" ht="117" customHeight="1" thickBot="1">
      <c r="A83" s="536">
        <v>6</v>
      </c>
      <c r="B83" s="358" t="s">
        <v>322</v>
      </c>
      <c r="C83" s="348">
        <v>91666</v>
      </c>
      <c r="D83" s="414">
        <v>91666</v>
      </c>
      <c r="E83" s="185" t="s">
        <v>123</v>
      </c>
      <c r="F83" s="412" t="s">
        <v>58</v>
      </c>
      <c r="G83" s="187" t="s">
        <v>8</v>
      </c>
      <c r="H83" s="132" t="s">
        <v>8</v>
      </c>
      <c r="I83" s="187" t="s">
        <v>190</v>
      </c>
      <c r="J83" s="410" t="s">
        <v>135</v>
      </c>
      <c r="K83" s="231">
        <v>110000</v>
      </c>
      <c r="L83" s="169"/>
      <c r="M83" s="145"/>
      <c r="N83" s="145"/>
      <c r="O83" s="145"/>
      <c r="P83" s="145"/>
      <c r="Q83" s="145"/>
      <c r="R83" s="145"/>
      <c r="S83" s="145"/>
      <c r="T83" s="145"/>
      <c r="U83" s="145"/>
      <c r="V83" s="145"/>
      <c r="W83" s="145"/>
      <c r="X83" s="145"/>
      <c r="Y83" s="145"/>
      <c r="Z83" s="145"/>
      <c r="AA83" s="145"/>
    </row>
    <row r="84" spans="1:27" ht="61.5" customHeight="1" thickBot="1">
      <c r="A84" s="537"/>
      <c r="B84" s="51" t="s">
        <v>128</v>
      </c>
      <c r="C84" s="611" t="s">
        <v>349</v>
      </c>
      <c r="D84" s="612"/>
      <c r="E84" s="612"/>
      <c r="F84" s="612"/>
      <c r="G84" s="612"/>
      <c r="H84" s="612"/>
      <c r="I84" s="612"/>
      <c r="J84" s="613"/>
      <c r="K84" s="181"/>
      <c r="L84" s="169"/>
      <c r="M84" s="145"/>
      <c r="N84" s="145"/>
      <c r="O84" s="145"/>
      <c r="P84" s="145"/>
      <c r="Q84" s="145"/>
      <c r="R84" s="145"/>
      <c r="S84" s="145"/>
      <c r="T84" s="145"/>
      <c r="U84" s="145"/>
      <c r="V84" s="145"/>
      <c r="W84" s="145"/>
      <c r="X84" s="145"/>
      <c r="Y84" s="145"/>
      <c r="Z84" s="145"/>
      <c r="AA84" s="145"/>
    </row>
    <row r="85" spans="1:27" ht="110.25" customHeight="1" thickBot="1">
      <c r="A85" s="624">
        <v>7</v>
      </c>
      <c r="B85" s="359" t="s">
        <v>237</v>
      </c>
      <c r="C85" s="348">
        <v>91666</v>
      </c>
      <c r="D85" s="414">
        <v>91666</v>
      </c>
      <c r="E85" s="185" t="s">
        <v>123</v>
      </c>
      <c r="F85" s="186" t="s">
        <v>58</v>
      </c>
      <c r="G85" s="187" t="s">
        <v>8</v>
      </c>
      <c r="H85" s="132" t="s">
        <v>8</v>
      </c>
      <c r="I85" s="413" t="s">
        <v>190</v>
      </c>
      <c r="J85" s="188" t="s">
        <v>135</v>
      </c>
      <c r="K85" s="360">
        <v>110000</v>
      </c>
      <c r="L85" s="169"/>
      <c r="M85" s="145"/>
      <c r="N85" s="145"/>
      <c r="O85" s="145"/>
      <c r="P85" s="145"/>
      <c r="Q85" s="145"/>
      <c r="R85" s="145"/>
      <c r="S85" s="145"/>
      <c r="T85" s="145"/>
      <c r="U85" s="145"/>
      <c r="V85" s="145"/>
      <c r="W85" s="145"/>
      <c r="X85" s="145"/>
      <c r="Y85" s="145"/>
      <c r="Z85" s="145"/>
      <c r="AA85" s="145"/>
    </row>
    <row r="86" spans="1:27" ht="58.5" customHeight="1" thickBot="1">
      <c r="A86" s="624"/>
      <c r="B86" s="111" t="s">
        <v>128</v>
      </c>
      <c r="C86" s="611" t="s">
        <v>349</v>
      </c>
      <c r="D86" s="612"/>
      <c r="E86" s="612"/>
      <c r="F86" s="612"/>
      <c r="G86" s="612"/>
      <c r="H86" s="612"/>
      <c r="I86" s="612"/>
      <c r="J86" s="613"/>
      <c r="K86" s="165"/>
      <c r="L86" s="306"/>
      <c r="M86" s="145"/>
      <c r="N86" s="145"/>
      <c r="O86" s="145"/>
      <c r="P86" s="145"/>
      <c r="Q86" s="145"/>
      <c r="R86" s="145"/>
      <c r="S86" s="145"/>
      <c r="T86" s="145"/>
      <c r="U86" s="145"/>
      <c r="V86" s="145"/>
      <c r="W86" s="145"/>
      <c r="X86" s="145"/>
      <c r="Y86" s="145"/>
      <c r="Z86" s="145"/>
      <c r="AA86" s="145"/>
    </row>
    <row r="87" spans="1:27" ht="129.75" customHeight="1" hidden="1" thickBot="1">
      <c r="A87" s="636">
        <v>10</v>
      </c>
      <c r="B87" s="252" t="s">
        <v>229</v>
      </c>
      <c r="C87" s="361">
        <v>0</v>
      </c>
      <c r="D87" s="368">
        <v>0</v>
      </c>
      <c r="E87" s="185" t="s">
        <v>123</v>
      </c>
      <c r="F87" s="411" t="s">
        <v>58</v>
      </c>
      <c r="G87" s="187" t="s">
        <v>8</v>
      </c>
      <c r="H87" s="115" t="s">
        <v>8</v>
      </c>
      <c r="I87" s="373" t="s">
        <v>190</v>
      </c>
      <c r="J87" s="188" t="s">
        <v>135</v>
      </c>
      <c r="K87" s="231">
        <v>0</v>
      </c>
      <c r="L87" s="169"/>
      <c r="M87" s="145"/>
      <c r="N87" s="145"/>
      <c r="O87" s="145"/>
      <c r="P87" s="145"/>
      <c r="Q87" s="145"/>
      <c r="R87" s="145"/>
      <c r="S87" s="145"/>
      <c r="T87" s="145"/>
      <c r="U87" s="145"/>
      <c r="V87" s="145"/>
      <c r="W87" s="145"/>
      <c r="X87" s="145"/>
      <c r="Y87" s="145"/>
      <c r="Z87" s="145"/>
      <c r="AA87" s="145"/>
    </row>
    <row r="88" spans="1:27" ht="75.75" customHeight="1" hidden="1" thickBot="1">
      <c r="A88" s="651"/>
      <c r="B88" s="51" t="s">
        <v>128</v>
      </c>
      <c r="C88" s="617" t="s">
        <v>268</v>
      </c>
      <c r="D88" s="618"/>
      <c r="E88" s="618"/>
      <c r="F88" s="618"/>
      <c r="G88" s="618"/>
      <c r="H88" s="618"/>
      <c r="I88" s="618"/>
      <c r="J88" s="619"/>
      <c r="K88" s="167"/>
      <c r="L88" s="306"/>
      <c r="M88" s="145"/>
      <c r="N88" s="145"/>
      <c r="O88" s="145"/>
      <c r="P88" s="145"/>
      <c r="Q88" s="145"/>
      <c r="R88" s="145"/>
      <c r="S88" s="145"/>
      <c r="T88" s="145"/>
      <c r="U88" s="145"/>
      <c r="V88" s="145"/>
      <c r="W88" s="145"/>
      <c r="X88" s="145"/>
      <c r="Y88" s="145"/>
      <c r="Z88" s="145"/>
      <c r="AA88" s="145"/>
    </row>
    <row r="89" spans="1:27" ht="110.25" customHeight="1" thickBot="1">
      <c r="A89" s="518"/>
      <c r="B89" s="252" t="s">
        <v>387</v>
      </c>
      <c r="C89" s="348">
        <v>58333</v>
      </c>
      <c r="D89" s="414">
        <v>58333</v>
      </c>
      <c r="E89" s="185" t="s">
        <v>123</v>
      </c>
      <c r="F89" s="186" t="s">
        <v>58</v>
      </c>
      <c r="G89" s="187" t="s">
        <v>8</v>
      </c>
      <c r="H89" s="132" t="s">
        <v>8</v>
      </c>
      <c r="I89" s="413" t="s">
        <v>190</v>
      </c>
      <c r="J89" s="188" t="s">
        <v>135</v>
      </c>
      <c r="K89" s="360">
        <v>70000</v>
      </c>
      <c r="L89" s="169"/>
      <c r="M89" s="145"/>
      <c r="N89" s="145"/>
      <c r="O89" s="145"/>
      <c r="P89" s="145"/>
      <c r="Q89" s="145"/>
      <c r="R89" s="145"/>
      <c r="S89" s="145"/>
      <c r="T89" s="145"/>
      <c r="U89" s="145"/>
      <c r="V89" s="145"/>
      <c r="W89" s="145"/>
      <c r="X89" s="145"/>
      <c r="Y89" s="145"/>
      <c r="Z89" s="145"/>
      <c r="AA89" s="145"/>
    </row>
    <row r="90" spans="1:27" ht="58.5" customHeight="1" thickBot="1">
      <c r="A90" s="519"/>
      <c r="B90" s="51" t="s">
        <v>128</v>
      </c>
      <c r="C90" s="611" t="s">
        <v>349</v>
      </c>
      <c r="D90" s="612"/>
      <c r="E90" s="612"/>
      <c r="F90" s="612"/>
      <c r="G90" s="612"/>
      <c r="H90" s="612"/>
      <c r="I90" s="612"/>
      <c r="J90" s="613"/>
      <c r="K90" s="165"/>
      <c r="L90" s="306"/>
      <c r="M90" s="145"/>
      <c r="N90" s="145"/>
      <c r="O90" s="145"/>
      <c r="P90" s="145"/>
      <c r="Q90" s="145"/>
      <c r="R90" s="145"/>
      <c r="S90" s="145"/>
      <c r="T90" s="145"/>
      <c r="U90" s="145"/>
      <c r="V90" s="145"/>
      <c r="W90" s="145"/>
      <c r="X90" s="145"/>
      <c r="Y90" s="145"/>
      <c r="Z90" s="145"/>
      <c r="AA90" s="145"/>
    </row>
    <row r="91" spans="1:27" ht="142.5" customHeight="1" thickBot="1">
      <c r="A91" s="536">
        <v>8</v>
      </c>
      <c r="B91" s="112" t="s">
        <v>366</v>
      </c>
      <c r="C91" s="133">
        <v>191666</v>
      </c>
      <c r="D91" s="368">
        <v>191666</v>
      </c>
      <c r="E91" s="185" t="s">
        <v>123</v>
      </c>
      <c r="F91" s="411" t="s">
        <v>58</v>
      </c>
      <c r="G91" s="187" t="s">
        <v>8</v>
      </c>
      <c r="H91" s="115" t="s">
        <v>8</v>
      </c>
      <c r="I91" s="373" t="s">
        <v>190</v>
      </c>
      <c r="J91" s="188" t="s">
        <v>135</v>
      </c>
      <c r="K91" s="231">
        <v>230000</v>
      </c>
      <c r="L91" s="169"/>
      <c r="M91" s="145"/>
      <c r="N91" s="145"/>
      <c r="O91" s="145"/>
      <c r="P91" s="145"/>
      <c r="Q91" s="145"/>
      <c r="R91" s="145"/>
      <c r="S91" s="145"/>
      <c r="T91" s="145"/>
      <c r="U91" s="145"/>
      <c r="V91" s="145"/>
      <c r="W91" s="145"/>
      <c r="X91" s="145"/>
      <c r="Y91" s="145"/>
      <c r="Z91" s="145"/>
      <c r="AA91" s="145"/>
    </row>
    <row r="92" spans="1:27" ht="61.5" customHeight="1" thickBot="1">
      <c r="A92" s="537"/>
      <c r="B92" s="199" t="s">
        <v>128</v>
      </c>
      <c r="C92" s="617" t="s">
        <v>350</v>
      </c>
      <c r="D92" s="618"/>
      <c r="E92" s="618"/>
      <c r="F92" s="618"/>
      <c r="G92" s="618"/>
      <c r="H92" s="618"/>
      <c r="I92" s="618"/>
      <c r="J92" s="619"/>
      <c r="K92" s="346"/>
      <c r="L92" s="169"/>
      <c r="M92" s="145"/>
      <c r="N92" s="145"/>
      <c r="O92" s="145"/>
      <c r="P92" s="145"/>
      <c r="Q92" s="145"/>
      <c r="R92" s="145"/>
      <c r="S92" s="145"/>
      <c r="T92" s="145"/>
      <c r="U92" s="145"/>
      <c r="V92" s="145"/>
      <c r="W92" s="145"/>
      <c r="X92" s="145"/>
      <c r="Y92" s="145"/>
      <c r="Z92" s="145"/>
      <c r="AA92" s="145"/>
    </row>
    <row r="93" spans="1:27" ht="129" customHeight="1" thickBot="1">
      <c r="A93" s="536">
        <v>9</v>
      </c>
      <c r="B93" s="112" t="s">
        <v>230</v>
      </c>
      <c r="C93" s="133">
        <v>125000</v>
      </c>
      <c r="D93" s="257">
        <v>125000</v>
      </c>
      <c r="E93" s="185" t="s">
        <v>123</v>
      </c>
      <c r="F93" s="186" t="s">
        <v>58</v>
      </c>
      <c r="G93" s="187" t="s">
        <v>8</v>
      </c>
      <c r="H93" s="115" t="s">
        <v>8</v>
      </c>
      <c r="I93" s="373" t="s">
        <v>190</v>
      </c>
      <c r="J93" s="188" t="s">
        <v>135</v>
      </c>
      <c r="K93" s="229">
        <v>150000</v>
      </c>
      <c r="L93" s="306"/>
      <c r="M93" s="145"/>
      <c r="N93" s="145"/>
      <c r="O93" s="145"/>
      <c r="P93" s="145"/>
      <c r="Q93" s="145"/>
      <c r="R93" s="145"/>
      <c r="S93" s="145"/>
      <c r="T93" s="145"/>
      <c r="U93" s="145"/>
      <c r="V93" s="145"/>
      <c r="W93" s="145"/>
      <c r="X93" s="145"/>
      <c r="Y93" s="145"/>
      <c r="Z93" s="145"/>
      <c r="AA93" s="145"/>
    </row>
    <row r="94" spans="1:27" ht="46.5" customHeight="1" thickBot="1">
      <c r="A94" s="624"/>
      <c r="B94" s="51" t="s">
        <v>128</v>
      </c>
      <c r="C94" s="617" t="s">
        <v>351</v>
      </c>
      <c r="D94" s="618"/>
      <c r="E94" s="618"/>
      <c r="F94" s="618"/>
      <c r="G94" s="618"/>
      <c r="H94" s="618"/>
      <c r="I94" s="618"/>
      <c r="J94" s="619"/>
      <c r="K94" s="167"/>
      <c r="L94" s="306"/>
      <c r="M94" s="145"/>
      <c r="N94" s="145"/>
      <c r="O94" s="145"/>
      <c r="P94" s="145"/>
      <c r="Q94" s="145"/>
      <c r="R94" s="145"/>
      <c r="S94" s="145"/>
      <c r="T94" s="145"/>
      <c r="U94" s="145"/>
      <c r="V94" s="145"/>
      <c r="W94" s="145"/>
      <c r="X94" s="145"/>
      <c r="Y94" s="145"/>
      <c r="Z94" s="145"/>
      <c r="AA94" s="145"/>
    </row>
    <row r="95" spans="1:27" ht="124.5" customHeight="1" thickBot="1">
      <c r="A95" s="536">
        <v>10</v>
      </c>
      <c r="B95" s="173" t="s">
        <v>367</v>
      </c>
      <c r="C95" s="144">
        <v>83333</v>
      </c>
      <c r="D95" s="416">
        <v>83333</v>
      </c>
      <c r="E95" s="400" t="s">
        <v>123</v>
      </c>
      <c r="F95" s="391" t="s">
        <v>58</v>
      </c>
      <c r="G95" s="187" t="s">
        <v>180</v>
      </c>
      <c r="H95" s="115" t="s">
        <v>179</v>
      </c>
      <c r="I95" s="187" t="s">
        <v>138</v>
      </c>
      <c r="J95" s="415" t="s">
        <v>135</v>
      </c>
      <c r="K95" s="362">
        <v>100000</v>
      </c>
      <c r="L95" s="145"/>
      <c r="M95" s="145"/>
      <c r="N95" s="145"/>
      <c r="O95" s="145"/>
      <c r="P95" s="145"/>
      <c r="Q95" s="145"/>
      <c r="R95" s="145"/>
      <c r="S95" s="145"/>
      <c r="T95" s="145"/>
      <c r="U95" s="145"/>
      <c r="V95" s="145"/>
      <c r="W95" s="145"/>
      <c r="X95" s="145"/>
      <c r="Y95" s="145"/>
      <c r="Z95" s="145"/>
      <c r="AA95" s="145"/>
    </row>
    <row r="96" spans="1:27" ht="47.25" customHeight="1" thickBot="1">
      <c r="A96" s="537"/>
      <c r="B96" s="51" t="s">
        <v>128</v>
      </c>
      <c r="C96" s="676" t="s">
        <v>352</v>
      </c>
      <c r="D96" s="677"/>
      <c r="E96" s="677"/>
      <c r="F96" s="677"/>
      <c r="G96" s="677"/>
      <c r="H96" s="677"/>
      <c r="I96" s="677"/>
      <c r="J96" s="678"/>
      <c r="K96" s="181"/>
      <c r="L96" s="169"/>
      <c r="M96" s="145"/>
      <c r="N96" s="145"/>
      <c r="O96" s="145"/>
      <c r="P96" s="145"/>
      <c r="Q96" s="145"/>
      <c r="R96" s="145"/>
      <c r="S96" s="145"/>
      <c r="T96" s="145"/>
      <c r="U96" s="145"/>
      <c r="V96" s="145"/>
      <c r="W96" s="145"/>
      <c r="X96" s="145"/>
      <c r="Y96" s="145"/>
      <c r="Z96" s="145"/>
      <c r="AA96" s="145"/>
    </row>
    <row r="97" spans="1:27" ht="143.25" customHeight="1" hidden="1" thickBot="1">
      <c r="A97" s="536">
        <v>14</v>
      </c>
      <c r="B97" s="364" t="s">
        <v>324</v>
      </c>
      <c r="C97" s="183">
        <v>0</v>
      </c>
      <c r="D97" s="184">
        <v>0</v>
      </c>
      <c r="E97" s="293" t="s">
        <v>123</v>
      </c>
      <c r="F97" s="391" t="s">
        <v>58</v>
      </c>
      <c r="G97" s="187" t="s">
        <v>180</v>
      </c>
      <c r="H97" s="115" t="s">
        <v>179</v>
      </c>
      <c r="I97" s="187" t="s">
        <v>138</v>
      </c>
      <c r="J97" s="415" t="s">
        <v>135</v>
      </c>
      <c r="K97" s="363">
        <v>0</v>
      </c>
      <c r="L97" s="306"/>
      <c r="M97" s="145"/>
      <c r="N97" s="145"/>
      <c r="O97" s="145"/>
      <c r="P97" s="145"/>
      <c r="Q97" s="145"/>
      <c r="R97" s="145"/>
      <c r="S97" s="145"/>
      <c r="T97" s="145"/>
      <c r="U97" s="145"/>
      <c r="V97" s="145"/>
      <c r="W97" s="145"/>
      <c r="X97" s="145"/>
      <c r="Y97" s="145"/>
      <c r="Z97" s="145"/>
      <c r="AA97" s="145"/>
    </row>
    <row r="98" spans="1:27" ht="44.25" customHeight="1" hidden="1" thickBot="1">
      <c r="A98" s="537"/>
      <c r="B98" s="51" t="s">
        <v>128</v>
      </c>
      <c r="C98" s="676" t="s">
        <v>269</v>
      </c>
      <c r="D98" s="677"/>
      <c r="E98" s="677"/>
      <c r="F98" s="677"/>
      <c r="G98" s="677"/>
      <c r="H98" s="677"/>
      <c r="I98" s="677"/>
      <c r="J98" s="678"/>
      <c r="K98" s="181"/>
      <c r="L98" s="169"/>
      <c r="M98" s="145"/>
      <c r="N98" s="145"/>
      <c r="O98" s="145"/>
      <c r="P98" s="145"/>
      <c r="Q98" s="145"/>
      <c r="R98" s="145"/>
      <c r="S98" s="145"/>
      <c r="T98" s="145"/>
      <c r="U98" s="145"/>
      <c r="V98" s="145"/>
      <c r="W98" s="145"/>
      <c r="X98" s="145"/>
      <c r="Y98" s="145"/>
      <c r="Z98" s="145"/>
      <c r="AA98" s="145"/>
    </row>
    <row r="99" spans="1:27" ht="339" customHeight="1" thickBot="1">
      <c r="A99" s="536">
        <v>11</v>
      </c>
      <c r="B99" s="358" t="s">
        <v>323</v>
      </c>
      <c r="C99" s="417">
        <v>242500</v>
      </c>
      <c r="D99" s="368">
        <v>242500</v>
      </c>
      <c r="E99" s="418" t="s">
        <v>123</v>
      </c>
      <c r="F99" s="391" t="s">
        <v>58</v>
      </c>
      <c r="G99" s="187" t="s">
        <v>180</v>
      </c>
      <c r="H99" s="129" t="s">
        <v>179</v>
      </c>
      <c r="I99" s="259" t="s">
        <v>138</v>
      </c>
      <c r="J99" s="188" t="s">
        <v>135</v>
      </c>
      <c r="K99" s="231">
        <v>291000</v>
      </c>
      <c r="L99" s="169"/>
      <c r="M99" s="145"/>
      <c r="N99" s="145"/>
      <c r="O99" s="145"/>
      <c r="P99" s="145"/>
      <c r="Q99" s="145"/>
      <c r="R99" s="145"/>
      <c r="S99" s="145"/>
      <c r="T99" s="145"/>
      <c r="U99" s="145"/>
      <c r="V99" s="145"/>
      <c r="W99" s="145"/>
      <c r="X99" s="145"/>
      <c r="Y99" s="145"/>
      <c r="Z99" s="145"/>
      <c r="AA99" s="145"/>
    </row>
    <row r="100" spans="1:27" ht="46.5" customHeight="1" thickBot="1">
      <c r="A100" s="537"/>
      <c r="B100" s="199" t="s">
        <v>128</v>
      </c>
      <c r="C100" s="676" t="s">
        <v>353</v>
      </c>
      <c r="D100" s="677"/>
      <c r="E100" s="677"/>
      <c r="F100" s="677"/>
      <c r="G100" s="677"/>
      <c r="H100" s="677"/>
      <c r="I100" s="677"/>
      <c r="J100" s="678"/>
      <c r="K100" s="200"/>
      <c r="L100" s="169"/>
      <c r="M100" s="145"/>
      <c r="N100" s="145"/>
      <c r="O100" s="145"/>
      <c r="P100" s="145"/>
      <c r="Q100" s="145"/>
      <c r="R100" s="145"/>
      <c r="S100" s="145"/>
      <c r="T100" s="145"/>
      <c r="U100" s="145"/>
      <c r="V100" s="145"/>
      <c r="W100" s="145"/>
      <c r="X100" s="145"/>
      <c r="Y100" s="145"/>
      <c r="Z100" s="145"/>
      <c r="AA100" s="145"/>
    </row>
    <row r="101" spans="1:27" ht="165.75" customHeight="1" hidden="1" thickBot="1">
      <c r="A101" s="281"/>
      <c r="B101" s="358" t="s">
        <v>310</v>
      </c>
      <c r="C101" s="348"/>
      <c r="D101" s="368"/>
      <c r="E101" s="185" t="s">
        <v>123</v>
      </c>
      <c r="F101" s="186" t="s">
        <v>58</v>
      </c>
      <c r="G101" s="292" t="s">
        <v>312</v>
      </c>
      <c r="H101" s="115" t="s">
        <v>247</v>
      </c>
      <c r="I101" s="373" t="s">
        <v>248</v>
      </c>
      <c r="J101" s="188" t="s">
        <v>249</v>
      </c>
      <c r="K101" s="365"/>
      <c r="L101" s="169"/>
      <c r="M101" s="145"/>
      <c r="N101" s="145"/>
      <c r="O101" s="145"/>
      <c r="P101" s="145"/>
      <c r="Q101" s="145"/>
      <c r="R101" s="145"/>
      <c r="S101" s="145"/>
      <c r="T101" s="145"/>
      <c r="U101" s="145"/>
      <c r="V101" s="145"/>
      <c r="W101" s="145"/>
      <c r="X101" s="145"/>
      <c r="Y101" s="145"/>
      <c r="Z101" s="145"/>
      <c r="AA101" s="145"/>
    </row>
    <row r="102" spans="1:27" ht="54" customHeight="1" hidden="1" thickBot="1">
      <c r="A102" s="281"/>
      <c r="B102" s="199" t="s">
        <v>128</v>
      </c>
      <c r="C102" s="594" t="s">
        <v>231</v>
      </c>
      <c r="D102" s="595"/>
      <c r="E102" s="595"/>
      <c r="F102" s="595"/>
      <c r="G102" s="595"/>
      <c r="H102" s="595"/>
      <c r="I102" s="595"/>
      <c r="J102" s="596"/>
      <c r="K102" s="445"/>
      <c r="L102" s="169"/>
      <c r="M102" s="145"/>
      <c r="N102" s="145"/>
      <c r="O102" s="145"/>
      <c r="P102" s="145"/>
      <c r="Q102" s="145"/>
      <c r="R102" s="145"/>
      <c r="S102" s="145"/>
      <c r="T102" s="145"/>
      <c r="U102" s="145"/>
      <c r="V102" s="145"/>
      <c r="W102" s="145"/>
      <c r="X102" s="145"/>
      <c r="Y102" s="145"/>
      <c r="Z102" s="145"/>
      <c r="AA102" s="145"/>
    </row>
    <row r="103" spans="1:27" ht="174" customHeight="1" hidden="1" thickBot="1">
      <c r="A103" s="281"/>
      <c r="B103" s="201" t="s">
        <v>271</v>
      </c>
      <c r="C103" s="348">
        <v>0</v>
      </c>
      <c r="D103" s="368">
        <v>0</v>
      </c>
      <c r="E103" s="185" t="s">
        <v>123</v>
      </c>
      <c r="F103" s="186" t="s">
        <v>58</v>
      </c>
      <c r="G103" s="292" t="s">
        <v>284</v>
      </c>
      <c r="H103" s="115" t="s">
        <v>284</v>
      </c>
      <c r="I103" s="373" t="s">
        <v>174</v>
      </c>
      <c r="J103" s="188" t="s">
        <v>135</v>
      </c>
      <c r="K103" s="365">
        <v>0</v>
      </c>
      <c r="L103" s="169"/>
      <c r="M103" s="145"/>
      <c r="N103" s="145"/>
      <c r="O103" s="145"/>
      <c r="P103" s="145"/>
      <c r="Q103" s="145"/>
      <c r="R103" s="145"/>
      <c r="S103" s="145"/>
      <c r="T103" s="145"/>
      <c r="U103" s="145"/>
      <c r="V103" s="145"/>
      <c r="W103" s="145"/>
      <c r="X103" s="145"/>
      <c r="Y103" s="145"/>
      <c r="Z103" s="145"/>
      <c r="AA103" s="145"/>
    </row>
    <row r="104" spans="1:27" ht="45" customHeight="1" hidden="1" thickBot="1">
      <c r="A104" s="281"/>
      <c r="B104" s="48" t="s">
        <v>128</v>
      </c>
      <c r="C104" s="611" t="s">
        <v>285</v>
      </c>
      <c r="D104" s="612"/>
      <c r="E104" s="612"/>
      <c r="F104" s="612"/>
      <c r="G104" s="612"/>
      <c r="H104" s="612"/>
      <c r="I104" s="612"/>
      <c r="J104" s="613"/>
      <c r="K104" s="366"/>
      <c r="L104" s="169"/>
      <c r="M104" s="145"/>
      <c r="N104" s="145"/>
      <c r="O104" s="145"/>
      <c r="P104" s="145"/>
      <c r="Q104" s="145"/>
      <c r="R104" s="145"/>
      <c r="S104" s="145"/>
      <c r="T104" s="145"/>
      <c r="U104" s="145"/>
      <c r="V104" s="145"/>
      <c r="W104" s="145"/>
      <c r="X104" s="145"/>
      <c r="Y104" s="145"/>
      <c r="Z104" s="145"/>
      <c r="AA104" s="145"/>
    </row>
    <row r="105" spans="1:27" ht="113.25" customHeight="1" hidden="1" thickBot="1">
      <c r="A105" s="536">
        <v>16</v>
      </c>
      <c r="B105" s="201" t="s">
        <v>232</v>
      </c>
      <c r="C105" s="348">
        <v>0</v>
      </c>
      <c r="D105" s="368">
        <v>0</v>
      </c>
      <c r="E105" s="185" t="s">
        <v>123</v>
      </c>
      <c r="F105" s="186" t="s">
        <v>58</v>
      </c>
      <c r="G105" s="292" t="s">
        <v>180</v>
      </c>
      <c r="H105" s="115" t="s">
        <v>179</v>
      </c>
      <c r="I105" s="373" t="s">
        <v>138</v>
      </c>
      <c r="J105" s="188" t="s">
        <v>135</v>
      </c>
      <c r="K105" s="365">
        <v>0</v>
      </c>
      <c r="L105" s="169"/>
      <c r="M105" s="145"/>
      <c r="N105" s="145"/>
      <c r="O105" s="145"/>
      <c r="P105" s="145"/>
      <c r="Q105" s="145"/>
      <c r="R105" s="145"/>
      <c r="S105" s="145"/>
      <c r="T105" s="145"/>
      <c r="U105" s="145"/>
      <c r="V105" s="145"/>
      <c r="W105" s="145"/>
      <c r="X105" s="145"/>
      <c r="Y105" s="145"/>
      <c r="Z105" s="145"/>
      <c r="AA105" s="145"/>
    </row>
    <row r="106" spans="1:27" ht="44.25" customHeight="1" hidden="1" thickBot="1">
      <c r="A106" s="537"/>
      <c r="B106" s="48" t="s">
        <v>128</v>
      </c>
      <c r="C106" s="611" t="s">
        <v>270</v>
      </c>
      <c r="D106" s="612"/>
      <c r="E106" s="612"/>
      <c r="F106" s="612"/>
      <c r="G106" s="612"/>
      <c r="H106" s="612"/>
      <c r="I106" s="612"/>
      <c r="J106" s="613"/>
      <c r="K106" s="366"/>
      <c r="L106" s="169"/>
      <c r="M106" s="145"/>
      <c r="N106" s="145"/>
      <c r="O106" s="145"/>
      <c r="P106" s="145"/>
      <c r="Q106" s="145"/>
      <c r="R106" s="145"/>
      <c r="S106" s="145"/>
      <c r="T106" s="145"/>
      <c r="U106" s="145"/>
      <c r="V106" s="145"/>
      <c r="W106" s="145"/>
      <c r="X106" s="145"/>
      <c r="Y106" s="145"/>
      <c r="Z106" s="145"/>
      <c r="AA106" s="145"/>
    </row>
    <row r="107" spans="1:27" ht="306" customHeight="1" thickBot="1">
      <c r="A107" s="536">
        <v>12</v>
      </c>
      <c r="B107" s="288" t="s">
        <v>325</v>
      </c>
      <c r="C107" s="133">
        <v>525000</v>
      </c>
      <c r="D107" s="257">
        <v>525000</v>
      </c>
      <c r="E107" s="234" t="s">
        <v>143</v>
      </c>
      <c r="F107" s="186" t="s">
        <v>58</v>
      </c>
      <c r="G107" s="292" t="s">
        <v>180</v>
      </c>
      <c r="H107" s="115" t="s">
        <v>179</v>
      </c>
      <c r="I107" s="187" t="s">
        <v>138</v>
      </c>
      <c r="J107" s="375" t="s">
        <v>135</v>
      </c>
      <c r="K107" s="367">
        <v>630000</v>
      </c>
      <c r="L107" s="306"/>
      <c r="M107" s="145"/>
      <c r="N107" s="145"/>
      <c r="O107" s="145"/>
      <c r="P107" s="145"/>
      <c r="Q107" s="145"/>
      <c r="R107" s="145"/>
      <c r="S107" s="145"/>
      <c r="T107" s="145"/>
      <c r="U107" s="145"/>
      <c r="V107" s="145"/>
      <c r="W107" s="145"/>
      <c r="X107" s="145"/>
      <c r="Y107" s="145"/>
      <c r="Z107" s="145"/>
      <c r="AA107" s="145"/>
    </row>
    <row r="108" spans="1:27" ht="92.25" customHeight="1" thickBot="1">
      <c r="A108" s="537"/>
      <c r="B108" s="51" t="s">
        <v>128</v>
      </c>
      <c r="C108" s="652" t="s">
        <v>356</v>
      </c>
      <c r="D108" s="653"/>
      <c r="E108" s="653"/>
      <c r="F108" s="653"/>
      <c r="G108" s="653"/>
      <c r="H108" s="653"/>
      <c r="I108" s="653"/>
      <c r="J108" s="654"/>
      <c r="K108" s="366"/>
      <c r="L108" s="306"/>
      <c r="M108" s="145"/>
      <c r="N108" s="145"/>
      <c r="O108" s="145"/>
      <c r="P108" s="145"/>
      <c r="Q108" s="145"/>
      <c r="R108" s="145"/>
      <c r="S108" s="145"/>
      <c r="T108" s="145"/>
      <c r="U108" s="145"/>
      <c r="V108" s="145"/>
      <c r="W108" s="145"/>
      <c r="X108" s="145"/>
      <c r="Y108" s="145"/>
      <c r="Z108" s="145"/>
      <c r="AA108" s="145"/>
    </row>
    <row r="109" spans="1:27" ht="111.75" customHeight="1" thickBot="1">
      <c r="A109" s="536">
        <v>13</v>
      </c>
      <c r="B109" s="112" t="s">
        <v>206</v>
      </c>
      <c r="C109" s="348">
        <v>66667</v>
      </c>
      <c r="D109" s="369">
        <v>66667</v>
      </c>
      <c r="E109" s="185" t="s">
        <v>216</v>
      </c>
      <c r="F109" s="411" t="s">
        <v>58</v>
      </c>
      <c r="G109" s="397" t="s">
        <v>119</v>
      </c>
      <c r="H109" s="125" t="s">
        <v>120</v>
      </c>
      <c r="I109" s="125" t="s">
        <v>144</v>
      </c>
      <c r="J109" s="370" t="s">
        <v>135</v>
      </c>
      <c r="K109" s="229">
        <v>80000</v>
      </c>
      <c r="L109" s="306"/>
      <c r="M109" s="145"/>
      <c r="N109" s="145"/>
      <c r="O109" s="145"/>
      <c r="P109" s="145"/>
      <c r="Q109" s="145"/>
      <c r="R109" s="145"/>
      <c r="S109" s="145"/>
      <c r="T109" s="145"/>
      <c r="U109" s="145"/>
      <c r="V109" s="145"/>
      <c r="W109" s="145"/>
      <c r="X109" s="145"/>
      <c r="Y109" s="145"/>
      <c r="Z109" s="145"/>
      <c r="AA109" s="145"/>
    </row>
    <row r="110" spans="1:27" ht="45" customHeight="1" thickBot="1">
      <c r="A110" s="537"/>
      <c r="B110" s="111" t="s">
        <v>128</v>
      </c>
      <c r="C110" s="611" t="s">
        <v>207</v>
      </c>
      <c r="D110" s="612"/>
      <c r="E110" s="612"/>
      <c r="F110" s="612"/>
      <c r="G110" s="612"/>
      <c r="H110" s="612"/>
      <c r="I110" s="612"/>
      <c r="J110" s="613"/>
      <c r="K110" s="181"/>
      <c r="L110" s="169"/>
      <c r="M110" s="145"/>
      <c r="N110" s="145"/>
      <c r="O110" s="145"/>
      <c r="P110" s="145"/>
      <c r="Q110" s="145"/>
      <c r="R110" s="145"/>
      <c r="S110" s="145"/>
      <c r="T110" s="145"/>
      <c r="U110" s="145"/>
      <c r="V110" s="145"/>
      <c r="W110" s="145"/>
      <c r="X110" s="145"/>
      <c r="Y110" s="145"/>
      <c r="Z110" s="145"/>
      <c r="AA110" s="145"/>
    </row>
    <row r="111" spans="1:27" ht="111.75" customHeight="1" hidden="1" thickBot="1">
      <c r="A111" s="281"/>
      <c r="B111" s="112" t="s">
        <v>311</v>
      </c>
      <c r="C111" s="348"/>
      <c r="D111" s="369"/>
      <c r="E111" s="185" t="s">
        <v>313</v>
      </c>
      <c r="F111" s="411" t="s">
        <v>58</v>
      </c>
      <c r="G111" s="397" t="s">
        <v>120</v>
      </c>
      <c r="H111" s="125" t="s">
        <v>120</v>
      </c>
      <c r="I111" s="125" t="s">
        <v>144</v>
      </c>
      <c r="J111" s="488"/>
      <c r="K111" s="229"/>
      <c r="L111" s="306"/>
      <c r="M111" s="145"/>
      <c r="N111" s="145"/>
      <c r="O111" s="145"/>
      <c r="P111" s="145"/>
      <c r="Q111" s="145"/>
      <c r="R111" s="145"/>
      <c r="S111" s="145"/>
      <c r="T111" s="145"/>
      <c r="U111" s="145"/>
      <c r="V111" s="145"/>
      <c r="W111" s="145"/>
      <c r="X111" s="145"/>
      <c r="Y111" s="145"/>
      <c r="Z111" s="145"/>
      <c r="AA111" s="145"/>
    </row>
    <row r="112" spans="1:27" ht="45" customHeight="1" hidden="1" thickBot="1">
      <c r="A112" s="281"/>
      <c r="B112" s="111" t="s">
        <v>128</v>
      </c>
      <c r="C112" s="611" t="s">
        <v>207</v>
      </c>
      <c r="D112" s="612"/>
      <c r="E112" s="612"/>
      <c r="F112" s="612"/>
      <c r="G112" s="612"/>
      <c r="H112" s="612"/>
      <c r="I112" s="612"/>
      <c r="J112" s="613"/>
      <c r="K112" s="181"/>
      <c r="L112" s="169"/>
      <c r="M112" s="145"/>
      <c r="N112" s="145"/>
      <c r="O112" s="145"/>
      <c r="P112" s="145"/>
      <c r="Q112" s="145"/>
      <c r="R112" s="145"/>
      <c r="S112" s="145"/>
      <c r="T112" s="145"/>
      <c r="U112" s="145"/>
      <c r="V112" s="145"/>
      <c r="W112" s="145"/>
      <c r="X112" s="145"/>
      <c r="Y112" s="145"/>
      <c r="Z112" s="145"/>
      <c r="AA112" s="145"/>
    </row>
    <row r="113" spans="1:27" ht="262.5" customHeight="1" thickBot="1">
      <c r="A113" s="536">
        <v>14</v>
      </c>
      <c r="B113" s="289" t="s">
        <v>300</v>
      </c>
      <c r="C113" s="453">
        <v>86016</v>
      </c>
      <c r="D113" s="452">
        <v>86016</v>
      </c>
      <c r="E113" s="409" t="s">
        <v>145</v>
      </c>
      <c r="F113" s="335" t="s">
        <v>215</v>
      </c>
      <c r="G113" s="129" t="s">
        <v>284</v>
      </c>
      <c r="H113" s="129" t="s">
        <v>284</v>
      </c>
      <c r="I113" s="451" t="s">
        <v>174</v>
      </c>
      <c r="J113" s="408" t="s">
        <v>286</v>
      </c>
      <c r="K113" s="454">
        <v>102400</v>
      </c>
      <c r="L113" s="169"/>
      <c r="M113" s="145"/>
      <c r="N113" s="145"/>
      <c r="O113" s="145"/>
      <c r="P113" s="145"/>
      <c r="Q113" s="145"/>
      <c r="R113" s="145"/>
      <c r="S113" s="145"/>
      <c r="T113" s="145"/>
      <c r="U113" s="145"/>
      <c r="V113" s="145"/>
      <c r="W113" s="145"/>
      <c r="X113" s="145"/>
      <c r="Y113" s="145"/>
      <c r="Z113" s="145"/>
      <c r="AA113" s="145"/>
    </row>
    <row r="114" spans="1:27" ht="42.75" customHeight="1" thickBot="1">
      <c r="A114" s="537"/>
      <c r="B114" s="111" t="s">
        <v>128</v>
      </c>
      <c r="C114" s="611" t="s">
        <v>217</v>
      </c>
      <c r="D114" s="612"/>
      <c r="E114" s="612"/>
      <c r="F114" s="612"/>
      <c r="G114" s="612"/>
      <c r="H114" s="612"/>
      <c r="I114" s="612"/>
      <c r="J114" s="613"/>
      <c r="K114" s="165"/>
      <c r="L114" s="306"/>
      <c r="M114" s="145"/>
      <c r="N114" s="145"/>
      <c r="O114" s="145"/>
      <c r="P114" s="145"/>
      <c r="Q114" s="145"/>
      <c r="R114" s="145"/>
      <c r="S114" s="145"/>
      <c r="T114" s="145"/>
      <c r="U114" s="145"/>
      <c r="V114" s="145"/>
      <c r="W114" s="145"/>
      <c r="X114" s="145"/>
      <c r="Y114" s="145"/>
      <c r="Z114" s="145"/>
      <c r="AA114" s="145"/>
    </row>
    <row r="115" spans="1:27" ht="189" customHeight="1" thickBot="1">
      <c r="A115" s="536">
        <v>20</v>
      </c>
      <c r="B115" s="112" t="s">
        <v>399</v>
      </c>
      <c r="C115" s="348">
        <v>22500</v>
      </c>
      <c r="D115" s="368">
        <v>22500</v>
      </c>
      <c r="E115" s="185" t="s">
        <v>131</v>
      </c>
      <c r="F115" s="186" t="s">
        <v>215</v>
      </c>
      <c r="G115" s="419" t="s">
        <v>180</v>
      </c>
      <c r="H115" s="129" t="s">
        <v>179</v>
      </c>
      <c r="I115" s="259" t="s">
        <v>138</v>
      </c>
      <c r="J115" s="188" t="s">
        <v>135</v>
      </c>
      <c r="K115" s="229">
        <v>27000</v>
      </c>
      <c r="L115" s="306"/>
      <c r="M115" s="145"/>
      <c r="N115" s="145"/>
      <c r="O115" s="145"/>
      <c r="P115" s="145"/>
      <c r="Q115" s="145"/>
      <c r="R115" s="145"/>
      <c r="S115" s="145"/>
      <c r="T115" s="145"/>
      <c r="U115" s="145"/>
      <c r="V115" s="145"/>
      <c r="W115" s="145"/>
      <c r="X115" s="145"/>
      <c r="Y115" s="145"/>
      <c r="Z115" s="145"/>
      <c r="AA115" s="145"/>
    </row>
    <row r="116" spans="1:27" ht="45.75" customHeight="1" thickBot="1">
      <c r="A116" s="537"/>
      <c r="B116" s="111" t="s">
        <v>128</v>
      </c>
      <c r="C116" s="648" t="s">
        <v>208</v>
      </c>
      <c r="D116" s="649"/>
      <c r="E116" s="649"/>
      <c r="F116" s="649"/>
      <c r="G116" s="649"/>
      <c r="H116" s="649"/>
      <c r="I116" s="649"/>
      <c r="J116" s="650"/>
      <c r="K116" s="165"/>
      <c r="L116" s="306"/>
      <c r="M116" s="145"/>
      <c r="N116" s="145"/>
      <c r="O116" s="145"/>
      <c r="P116" s="145"/>
      <c r="Q116" s="145"/>
      <c r="R116" s="145"/>
      <c r="S116" s="145"/>
      <c r="T116" s="145"/>
      <c r="U116" s="145"/>
      <c r="V116" s="145"/>
      <c r="W116" s="145"/>
      <c r="X116" s="145"/>
      <c r="Y116" s="145"/>
      <c r="Z116" s="145"/>
      <c r="AA116" s="145"/>
    </row>
    <row r="117" spans="1:27" ht="153" customHeight="1" thickBot="1">
      <c r="A117" s="624">
        <v>15</v>
      </c>
      <c r="B117" s="290" t="s">
        <v>326</v>
      </c>
      <c r="C117" s="423">
        <v>83333</v>
      </c>
      <c r="D117" s="424">
        <v>83333</v>
      </c>
      <c r="E117" s="422" t="s">
        <v>130</v>
      </c>
      <c r="F117" s="421" t="s">
        <v>58</v>
      </c>
      <c r="G117" s="387" t="s">
        <v>234</v>
      </c>
      <c r="H117" s="119" t="s">
        <v>234</v>
      </c>
      <c r="I117" s="420" t="s">
        <v>144</v>
      </c>
      <c r="J117" s="188" t="s">
        <v>168</v>
      </c>
      <c r="K117" s="229">
        <v>100000</v>
      </c>
      <c r="L117" s="306"/>
      <c r="M117" s="145"/>
      <c r="N117" s="145"/>
      <c r="O117" s="145"/>
      <c r="P117" s="145"/>
      <c r="Q117" s="145"/>
      <c r="R117" s="145"/>
      <c r="S117" s="145"/>
      <c r="T117" s="145"/>
      <c r="U117" s="145"/>
      <c r="V117" s="145"/>
      <c r="W117" s="145"/>
      <c r="X117" s="145"/>
      <c r="Y117" s="145"/>
      <c r="Z117" s="145"/>
      <c r="AA117" s="145"/>
    </row>
    <row r="118" spans="1:27" ht="32.25" customHeight="1" thickBot="1">
      <c r="A118" s="537"/>
      <c r="B118" s="111" t="s">
        <v>128</v>
      </c>
      <c r="C118" s="611" t="s">
        <v>124</v>
      </c>
      <c r="D118" s="612"/>
      <c r="E118" s="612"/>
      <c r="F118" s="612"/>
      <c r="G118" s="612"/>
      <c r="H118" s="612"/>
      <c r="I118" s="612"/>
      <c r="J118" s="613"/>
      <c r="K118" s="181"/>
      <c r="L118" s="169"/>
      <c r="M118" s="145"/>
      <c r="N118" s="145"/>
      <c r="O118" s="145"/>
      <c r="P118" s="145"/>
      <c r="Q118" s="145"/>
      <c r="R118" s="145"/>
      <c r="S118" s="145"/>
      <c r="T118" s="145"/>
      <c r="U118" s="145"/>
      <c r="V118" s="145"/>
      <c r="W118" s="145"/>
      <c r="X118" s="145"/>
      <c r="Y118" s="145"/>
      <c r="Z118" s="145"/>
      <c r="AA118" s="145"/>
    </row>
    <row r="119" spans="1:27" ht="67.5" customHeight="1" thickBot="1">
      <c r="A119" s="281">
        <v>16</v>
      </c>
      <c r="B119" s="112" t="s">
        <v>233</v>
      </c>
      <c r="C119" s="417">
        <v>83333</v>
      </c>
      <c r="D119" s="509">
        <v>83333</v>
      </c>
      <c r="E119" s="400" t="s">
        <v>130</v>
      </c>
      <c r="F119" s="421" t="s">
        <v>58</v>
      </c>
      <c r="G119" s="425" t="s">
        <v>234</v>
      </c>
      <c r="H119" s="426" t="s">
        <v>234</v>
      </c>
      <c r="I119" s="426" t="s">
        <v>144</v>
      </c>
      <c r="J119" s="188" t="s">
        <v>168</v>
      </c>
      <c r="K119" s="232">
        <v>100000</v>
      </c>
      <c r="L119" s="306"/>
      <c r="M119" s="145"/>
      <c r="N119" s="145"/>
      <c r="O119" s="145"/>
      <c r="P119" s="145"/>
      <c r="Q119" s="145"/>
      <c r="R119" s="145"/>
      <c r="S119" s="145"/>
      <c r="T119" s="145"/>
      <c r="U119" s="145"/>
      <c r="V119" s="145"/>
      <c r="W119" s="145"/>
      <c r="X119" s="145"/>
      <c r="Y119" s="145"/>
      <c r="Z119" s="145"/>
      <c r="AA119" s="145"/>
    </row>
    <row r="120" spans="1:27" ht="32.25" customHeight="1" thickBot="1">
      <c r="A120" s="281"/>
      <c r="B120" s="111" t="s">
        <v>128</v>
      </c>
      <c r="C120" s="611" t="s">
        <v>124</v>
      </c>
      <c r="D120" s="612"/>
      <c r="E120" s="612"/>
      <c r="F120" s="612"/>
      <c r="G120" s="612"/>
      <c r="H120" s="612"/>
      <c r="I120" s="612"/>
      <c r="J120" s="613"/>
      <c r="K120" s="178"/>
      <c r="L120" s="306"/>
      <c r="M120" s="145"/>
      <c r="N120" s="145"/>
      <c r="O120" s="145"/>
      <c r="P120" s="145"/>
      <c r="Q120" s="145"/>
      <c r="R120" s="145"/>
      <c r="S120" s="145"/>
      <c r="T120" s="145"/>
      <c r="U120" s="145"/>
      <c r="V120" s="145"/>
      <c r="W120" s="145"/>
      <c r="X120" s="145"/>
      <c r="Y120" s="145"/>
      <c r="Z120" s="145"/>
      <c r="AA120" s="145"/>
    </row>
    <row r="121" spans="1:27" ht="155.25" customHeight="1" thickBot="1">
      <c r="A121" s="281">
        <v>17</v>
      </c>
      <c r="B121" s="112" t="s">
        <v>327</v>
      </c>
      <c r="C121" s="183">
        <v>125000</v>
      </c>
      <c r="D121" s="184">
        <v>125000</v>
      </c>
      <c r="E121" s="483" t="s">
        <v>302</v>
      </c>
      <c r="F121" s="186" t="s">
        <v>58</v>
      </c>
      <c r="G121" s="187" t="s">
        <v>173</v>
      </c>
      <c r="H121" s="187" t="s">
        <v>173</v>
      </c>
      <c r="I121" s="187" t="s">
        <v>138</v>
      </c>
      <c r="J121" s="188" t="s">
        <v>168</v>
      </c>
      <c r="K121" s="371">
        <v>150000</v>
      </c>
      <c r="L121" s="169"/>
      <c r="M121" s="145"/>
      <c r="N121" s="145"/>
      <c r="O121" s="145"/>
      <c r="P121" s="145"/>
      <c r="Q121" s="145"/>
      <c r="R121" s="145"/>
      <c r="S121" s="145"/>
      <c r="T121" s="145"/>
      <c r="U121" s="145"/>
      <c r="V121" s="145"/>
      <c r="W121" s="145"/>
      <c r="X121" s="145"/>
      <c r="Y121" s="145"/>
      <c r="Z121" s="145"/>
      <c r="AA121" s="145"/>
    </row>
    <row r="122" spans="1:27" ht="32.25" customHeight="1" thickBot="1">
      <c r="A122" s="281"/>
      <c r="B122" s="111" t="s">
        <v>128</v>
      </c>
      <c r="C122" s="611" t="s">
        <v>357</v>
      </c>
      <c r="D122" s="612"/>
      <c r="E122" s="612"/>
      <c r="F122" s="612"/>
      <c r="G122" s="612"/>
      <c r="H122" s="612"/>
      <c r="I122" s="612"/>
      <c r="J122" s="613"/>
      <c r="K122" s="178"/>
      <c r="L122" s="306"/>
      <c r="M122" s="145"/>
      <c r="N122" s="145"/>
      <c r="O122" s="145"/>
      <c r="P122" s="145"/>
      <c r="Q122" s="145"/>
      <c r="R122" s="145"/>
      <c r="S122" s="145"/>
      <c r="T122" s="145"/>
      <c r="U122" s="145"/>
      <c r="V122" s="145"/>
      <c r="W122" s="145"/>
      <c r="X122" s="145"/>
      <c r="Y122" s="145"/>
      <c r="Z122" s="145"/>
      <c r="AA122" s="145"/>
    </row>
    <row r="123" spans="1:27" ht="135.75" customHeight="1" thickBot="1">
      <c r="A123" s="281">
        <v>18</v>
      </c>
      <c r="B123" s="112" t="s">
        <v>328</v>
      </c>
      <c r="C123" s="183">
        <v>416666</v>
      </c>
      <c r="D123" s="184">
        <v>416666</v>
      </c>
      <c r="E123" s="185" t="s">
        <v>152</v>
      </c>
      <c r="F123" s="186" t="s">
        <v>58</v>
      </c>
      <c r="G123" s="187" t="s">
        <v>173</v>
      </c>
      <c r="H123" s="187" t="s">
        <v>173</v>
      </c>
      <c r="I123" s="187" t="s">
        <v>138</v>
      </c>
      <c r="J123" s="188" t="s">
        <v>168</v>
      </c>
      <c r="K123" s="371">
        <v>500000</v>
      </c>
      <c r="L123" s="169"/>
      <c r="M123" s="145"/>
      <c r="N123" s="145"/>
      <c r="O123" s="145"/>
      <c r="P123" s="145"/>
      <c r="Q123" s="145"/>
      <c r="R123" s="145"/>
      <c r="S123" s="145"/>
      <c r="T123" s="145"/>
      <c r="U123" s="145"/>
      <c r="V123" s="145"/>
      <c r="W123" s="145"/>
      <c r="X123" s="145"/>
      <c r="Y123" s="145"/>
      <c r="Z123" s="145"/>
      <c r="AA123" s="145"/>
    </row>
    <row r="124" spans="1:27" ht="32.25" customHeight="1" thickBot="1">
      <c r="A124" s="281"/>
      <c r="B124" s="111" t="s">
        <v>128</v>
      </c>
      <c r="C124" s="611" t="s">
        <v>357</v>
      </c>
      <c r="D124" s="612"/>
      <c r="E124" s="612"/>
      <c r="F124" s="612"/>
      <c r="G124" s="612"/>
      <c r="H124" s="612"/>
      <c r="I124" s="612"/>
      <c r="J124" s="613"/>
      <c r="K124" s="178"/>
      <c r="L124" s="306"/>
      <c r="M124" s="145"/>
      <c r="N124" s="145"/>
      <c r="O124" s="145"/>
      <c r="P124" s="145"/>
      <c r="Q124" s="145"/>
      <c r="R124" s="145"/>
      <c r="S124" s="145"/>
      <c r="T124" s="145"/>
      <c r="U124" s="145"/>
      <c r="V124" s="145"/>
      <c r="W124" s="145"/>
      <c r="X124" s="145"/>
      <c r="Y124" s="145"/>
      <c r="Z124" s="145"/>
      <c r="AA124" s="145"/>
    </row>
    <row r="125" spans="1:27" ht="141" customHeight="1" thickBot="1">
      <c r="A125" s="536">
        <v>19</v>
      </c>
      <c r="B125" s="112" t="s">
        <v>301</v>
      </c>
      <c r="C125" s="183">
        <v>25000</v>
      </c>
      <c r="D125" s="184">
        <v>25000</v>
      </c>
      <c r="E125" s="185" t="s">
        <v>152</v>
      </c>
      <c r="F125" s="186" t="s">
        <v>58</v>
      </c>
      <c r="G125" s="187" t="s">
        <v>234</v>
      </c>
      <c r="H125" s="187" t="s">
        <v>234</v>
      </c>
      <c r="I125" s="187" t="s">
        <v>283</v>
      </c>
      <c r="J125" s="188" t="s">
        <v>242</v>
      </c>
      <c r="K125" s="371">
        <v>30000</v>
      </c>
      <c r="L125" s="169"/>
      <c r="M125" s="145"/>
      <c r="N125" s="145"/>
      <c r="O125" s="145"/>
      <c r="P125" s="145"/>
      <c r="Q125" s="145"/>
      <c r="R125" s="145"/>
      <c r="S125" s="145"/>
      <c r="T125" s="145"/>
      <c r="U125" s="145"/>
      <c r="V125" s="145"/>
      <c r="W125" s="145"/>
      <c r="X125" s="145"/>
      <c r="Y125" s="145"/>
      <c r="Z125" s="145"/>
      <c r="AA125" s="145"/>
    </row>
    <row r="126" spans="1:27" ht="33.75" customHeight="1" thickBot="1">
      <c r="A126" s="537"/>
      <c r="B126" s="111" t="s">
        <v>128</v>
      </c>
      <c r="C126" s="611" t="s">
        <v>124</v>
      </c>
      <c r="D126" s="612"/>
      <c r="E126" s="612"/>
      <c r="F126" s="612"/>
      <c r="G126" s="612"/>
      <c r="H126" s="612"/>
      <c r="I126" s="612"/>
      <c r="J126" s="613"/>
      <c r="K126" s="181"/>
      <c r="L126" s="169"/>
      <c r="M126" s="145"/>
      <c r="N126" s="145"/>
      <c r="O126" s="145"/>
      <c r="P126" s="145"/>
      <c r="Q126" s="145"/>
      <c r="R126" s="145"/>
      <c r="S126" s="145"/>
      <c r="T126" s="145"/>
      <c r="U126" s="145"/>
      <c r="V126" s="145"/>
      <c r="W126" s="145"/>
      <c r="X126" s="145"/>
      <c r="Y126" s="145"/>
      <c r="Z126" s="145"/>
      <c r="AA126" s="145"/>
    </row>
    <row r="127" spans="1:27" ht="97.5" customHeight="1" thickBot="1">
      <c r="A127" s="450"/>
      <c r="B127" s="112" t="s">
        <v>393</v>
      </c>
      <c r="C127" s="183">
        <v>41666</v>
      </c>
      <c r="D127" s="184">
        <v>41666</v>
      </c>
      <c r="E127" s="185" t="s">
        <v>392</v>
      </c>
      <c r="F127" s="186" t="s">
        <v>58</v>
      </c>
      <c r="G127" s="187" t="s">
        <v>234</v>
      </c>
      <c r="H127" s="187" t="s">
        <v>234</v>
      </c>
      <c r="I127" s="187" t="s">
        <v>283</v>
      </c>
      <c r="J127" s="188" t="s">
        <v>391</v>
      </c>
      <c r="K127" s="371">
        <v>50000</v>
      </c>
      <c r="L127" s="169"/>
      <c r="M127" s="145"/>
      <c r="N127" s="145"/>
      <c r="O127" s="145"/>
      <c r="P127" s="145"/>
      <c r="Q127" s="145"/>
      <c r="R127" s="145"/>
      <c r="S127" s="145"/>
      <c r="T127" s="145"/>
      <c r="U127" s="145"/>
      <c r="V127" s="145"/>
      <c r="W127" s="145"/>
      <c r="X127" s="145"/>
      <c r="Y127" s="145"/>
      <c r="Z127" s="145"/>
      <c r="AA127" s="145"/>
    </row>
    <row r="128" spans="1:27" ht="28.5" customHeight="1" thickBot="1">
      <c r="A128" s="482"/>
      <c r="B128" s="111" t="s">
        <v>128</v>
      </c>
      <c r="C128" s="611" t="s">
        <v>125</v>
      </c>
      <c r="D128" s="612"/>
      <c r="E128" s="612"/>
      <c r="F128" s="612"/>
      <c r="G128" s="612"/>
      <c r="H128" s="612"/>
      <c r="I128" s="612"/>
      <c r="J128" s="613"/>
      <c r="K128" s="168"/>
      <c r="L128" s="306"/>
      <c r="M128" s="145"/>
      <c r="N128" s="145"/>
      <c r="O128" s="145"/>
      <c r="P128" s="145"/>
      <c r="Q128" s="145"/>
      <c r="R128" s="145"/>
      <c r="S128" s="145"/>
      <c r="T128" s="145"/>
      <c r="U128" s="145"/>
      <c r="V128" s="145"/>
      <c r="W128" s="145"/>
      <c r="X128" s="145"/>
      <c r="Y128" s="145"/>
      <c r="Z128" s="145"/>
      <c r="AA128" s="145"/>
    </row>
    <row r="129" spans="1:27" ht="24.75" customHeight="1" thickBot="1">
      <c r="A129" s="105"/>
      <c r="B129" s="106" t="s">
        <v>2</v>
      </c>
      <c r="C129" s="114">
        <f>SUM(C130+C134+C136+C138+C142+C144+C146)</f>
        <v>683332</v>
      </c>
      <c r="D129" s="114">
        <f>SUM(D130+D134+D136+D138+D142+D144+D146)</f>
        <v>683332</v>
      </c>
      <c r="E129" s="147"/>
      <c r="F129" s="147"/>
      <c r="G129" s="148"/>
      <c r="H129" s="149"/>
      <c r="I129" s="150"/>
      <c r="J129" s="149"/>
      <c r="K129" s="114">
        <f>SUM(K130+K134+K136+K138+K142+K144+K146)</f>
        <v>820000</v>
      </c>
      <c r="L129" s="145"/>
      <c r="M129" s="145"/>
      <c r="N129" s="145"/>
      <c r="O129" s="145"/>
      <c r="P129" s="145"/>
      <c r="Q129" s="145"/>
      <c r="R129" s="145"/>
      <c r="S129" s="145"/>
      <c r="T129" s="145"/>
      <c r="U129" s="145"/>
      <c r="V129" s="145"/>
      <c r="W129" s="145"/>
      <c r="X129" s="145"/>
      <c r="Y129" s="145"/>
      <c r="Z129" s="145"/>
      <c r="AA129" s="145"/>
    </row>
    <row r="130" spans="1:27" ht="110.25" customHeight="1" thickBot="1">
      <c r="A130" s="622" t="s">
        <v>73</v>
      </c>
      <c r="B130" s="107" t="s">
        <v>287</v>
      </c>
      <c r="C130" s="392">
        <v>166666</v>
      </c>
      <c r="D130" s="386">
        <v>166666</v>
      </c>
      <c r="E130" s="427" t="s">
        <v>167</v>
      </c>
      <c r="F130" s="186" t="s">
        <v>58</v>
      </c>
      <c r="G130" s="419" t="s">
        <v>173</v>
      </c>
      <c r="H130" s="129" t="s">
        <v>173</v>
      </c>
      <c r="I130" s="259" t="s">
        <v>138</v>
      </c>
      <c r="J130" s="188" t="s">
        <v>146</v>
      </c>
      <c r="K130" s="372">
        <v>200000</v>
      </c>
      <c r="L130" s="169"/>
      <c r="M130" s="145"/>
      <c r="N130" s="145"/>
      <c r="O130" s="145"/>
      <c r="P130" s="145"/>
      <c r="Q130" s="145"/>
      <c r="R130" s="145"/>
      <c r="S130" s="145"/>
      <c r="T130" s="145"/>
      <c r="U130" s="145"/>
      <c r="V130" s="145"/>
      <c r="W130" s="145"/>
      <c r="X130" s="145"/>
      <c r="Y130" s="145"/>
      <c r="Z130" s="145"/>
      <c r="AA130" s="145"/>
    </row>
    <row r="131" spans="1:27" ht="28.5" customHeight="1" thickBot="1">
      <c r="A131" s="623"/>
      <c r="B131" s="111" t="s">
        <v>128</v>
      </c>
      <c r="C131" s="611" t="s">
        <v>125</v>
      </c>
      <c r="D131" s="612"/>
      <c r="E131" s="612"/>
      <c r="F131" s="612"/>
      <c r="G131" s="612"/>
      <c r="H131" s="612"/>
      <c r="I131" s="612"/>
      <c r="J131" s="613"/>
      <c r="K131" s="168"/>
      <c r="L131" s="306"/>
      <c r="M131" s="145"/>
      <c r="N131" s="145"/>
      <c r="O131" s="145"/>
      <c r="P131" s="145"/>
      <c r="Q131" s="145"/>
      <c r="R131" s="145"/>
      <c r="S131" s="145"/>
      <c r="T131" s="145"/>
      <c r="U131" s="145"/>
      <c r="V131" s="145"/>
      <c r="W131" s="145"/>
      <c r="X131" s="145"/>
      <c r="Y131" s="145"/>
      <c r="Z131" s="145"/>
      <c r="AA131" s="145"/>
    </row>
    <row r="132" spans="1:27" ht="113.25" customHeight="1" hidden="1" thickBot="1">
      <c r="A132" s="622" t="s">
        <v>72</v>
      </c>
      <c r="B132" s="107" t="s">
        <v>218</v>
      </c>
      <c r="C132" s="133">
        <v>0</v>
      </c>
      <c r="D132" s="133">
        <v>0</v>
      </c>
      <c r="E132" s="370" t="s">
        <v>240</v>
      </c>
      <c r="F132" s="186" t="s">
        <v>58</v>
      </c>
      <c r="G132" s="187" t="s">
        <v>159</v>
      </c>
      <c r="H132" s="115" t="s">
        <v>160</v>
      </c>
      <c r="I132" s="373" t="s">
        <v>119</v>
      </c>
      <c r="J132" s="188" t="s">
        <v>146</v>
      </c>
      <c r="K132" s="372">
        <v>0</v>
      </c>
      <c r="L132" s="169"/>
      <c r="M132" s="145"/>
      <c r="N132" s="145"/>
      <c r="O132" s="145"/>
      <c r="P132" s="145"/>
      <c r="Q132" s="145"/>
      <c r="R132" s="145"/>
      <c r="S132" s="145"/>
      <c r="T132" s="145"/>
      <c r="U132" s="145"/>
      <c r="V132" s="145"/>
      <c r="W132" s="145"/>
      <c r="X132" s="145"/>
      <c r="Y132" s="145"/>
      <c r="Z132" s="145"/>
      <c r="AA132" s="145"/>
    </row>
    <row r="133" spans="1:27" ht="33.75" customHeight="1" hidden="1" thickBot="1">
      <c r="A133" s="623"/>
      <c r="B133" s="111" t="s">
        <v>128</v>
      </c>
      <c r="C133" s="605" t="s">
        <v>125</v>
      </c>
      <c r="D133" s="606"/>
      <c r="E133" s="606"/>
      <c r="F133" s="606"/>
      <c r="G133" s="606"/>
      <c r="H133" s="606"/>
      <c r="I133" s="606"/>
      <c r="J133" s="607"/>
      <c r="K133" s="168"/>
      <c r="L133" s="306"/>
      <c r="M133" s="145"/>
      <c r="N133" s="145"/>
      <c r="O133" s="145"/>
      <c r="P133" s="145"/>
      <c r="Q133" s="145"/>
      <c r="R133" s="145"/>
      <c r="S133" s="145"/>
      <c r="T133" s="145"/>
      <c r="U133" s="145"/>
      <c r="V133" s="145"/>
      <c r="W133" s="145"/>
      <c r="X133" s="145"/>
      <c r="Y133" s="145"/>
      <c r="Z133" s="145"/>
      <c r="AA133" s="145"/>
    </row>
    <row r="134" spans="1:27" ht="110.25" customHeight="1" hidden="1" thickBot="1">
      <c r="A134" s="482"/>
      <c r="B134" s="107" t="s">
        <v>307</v>
      </c>
      <c r="C134" s="392"/>
      <c r="D134" s="386"/>
      <c r="E134" s="427" t="s">
        <v>306</v>
      </c>
      <c r="F134" s="186" t="s">
        <v>58</v>
      </c>
      <c r="G134" s="419" t="s">
        <v>160</v>
      </c>
      <c r="H134" s="129" t="s">
        <v>160</v>
      </c>
      <c r="I134" s="259" t="s">
        <v>273</v>
      </c>
      <c r="J134" s="188" t="s">
        <v>146</v>
      </c>
      <c r="K134" s="372"/>
      <c r="L134" s="169"/>
      <c r="M134" s="145"/>
      <c r="N134" s="145"/>
      <c r="O134" s="145"/>
      <c r="P134" s="145"/>
      <c r="Q134" s="145"/>
      <c r="R134" s="145"/>
      <c r="S134" s="145"/>
      <c r="T134" s="145"/>
      <c r="U134" s="145"/>
      <c r="V134" s="145"/>
      <c r="W134" s="145"/>
      <c r="X134" s="145"/>
      <c r="Y134" s="145"/>
      <c r="Z134" s="145"/>
      <c r="AA134" s="145"/>
    </row>
    <row r="135" spans="1:27" ht="28.5" customHeight="1" hidden="1" thickBot="1">
      <c r="A135" s="482"/>
      <c r="B135" s="111" t="s">
        <v>128</v>
      </c>
      <c r="C135" s="611" t="s">
        <v>125</v>
      </c>
      <c r="D135" s="612"/>
      <c r="E135" s="612"/>
      <c r="F135" s="612"/>
      <c r="G135" s="612"/>
      <c r="H135" s="612"/>
      <c r="I135" s="612"/>
      <c r="J135" s="613"/>
      <c r="K135" s="168"/>
      <c r="L135" s="306"/>
      <c r="M135" s="145"/>
      <c r="N135" s="145"/>
      <c r="O135" s="145"/>
      <c r="P135" s="145"/>
      <c r="Q135" s="145"/>
      <c r="R135" s="145"/>
      <c r="S135" s="145"/>
      <c r="T135" s="145"/>
      <c r="U135" s="145"/>
      <c r="V135" s="145"/>
      <c r="W135" s="145"/>
      <c r="X135" s="145"/>
      <c r="Y135" s="145"/>
      <c r="Z135" s="145"/>
      <c r="AA135" s="145"/>
    </row>
    <row r="136" spans="1:27" ht="110.25" customHeight="1" thickBot="1">
      <c r="A136" s="482">
        <v>2</v>
      </c>
      <c r="B136" s="107" t="s">
        <v>289</v>
      </c>
      <c r="C136" s="392">
        <v>241666</v>
      </c>
      <c r="D136" s="386">
        <v>241666</v>
      </c>
      <c r="E136" s="427" t="s">
        <v>290</v>
      </c>
      <c r="F136" s="186" t="s">
        <v>58</v>
      </c>
      <c r="G136" s="419" t="s">
        <v>173</v>
      </c>
      <c r="H136" s="129" t="s">
        <v>173</v>
      </c>
      <c r="I136" s="259" t="s">
        <v>138</v>
      </c>
      <c r="J136" s="188" t="s">
        <v>146</v>
      </c>
      <c r="K136" s="372">
        <v>290000</v>
      </c>
      <c r="L136" s="169"/>
      <c r="M136" s="145"/>
      <c r="N136" s="145"/>
      <c r="O136" s="145"/>
      <c r="P136" s="145"/>
      <c r="Q136" s="145"/>
      <c r="R136" s="145"/>
      <c r="S136" s="145"/>
      <c r="T136" s="145"/>
      <c r="U136" s="145"/>
      <c r="V136" s="145"/>
      <c r="W136" s="145"/>
      <c r="X136" s="145"/>
      <c r="Y136" s="145"/>
      <c r="Z136" s="145"/>
      <c r="AA136" s="145"/>
    </row>
    <row r="137" spans="1:27" ht="28.5" customHeight="1" hidden="1" thickBot="1">
      <c r="A137" s="482"/>
      <c r="B137" s="111" t="s">
        <v>128</v>
      </c>
      <c r="C137" s="611" t="s">
        <v>125</v>
      </c>
      <c r="D137" s="612"/>
      <c r="E137" s="612"/>
      <c r="F137" s="612"/>
      <c r="G137" s="612"/>
      <c r="H137" s="612"/>
      <c r="I137" s="612"/>
      <c r="J137" s="613"/>
      <c r="K137" s="168"/>
      <c r="L137" s="306"/>
      <c r="M137" s="145"/>
      <c r="N137" s="145"/>
      <c r="O137" s="145"/>
      <c r="P137" s="145"/>
      <c r="Q137" s="145"/>
      <c r="R137" s="145"/>
      <c r="S137" s="145"/>
      <c r="T137" s="145"/>
      <c r="U137" s="145"/>
      <c r="V137" s="145"/>
      <c r="W137" s="145"/>
      <c r="X137" s="145"/>
      <c r="Y137" s="145"/>
      <c r="Z137" s="145"/>
      <c r="AA137" s="145"/>
    </row>
    <row r="138" spans="1:27" ht="128.25" customHeight="1" hidden="1" thickBot="1">
      <c r="A138" s="536">
        <v>3</v>
      </c>
      <c r="B138" s="107" t="s">
        <v>209</v>
      </c>
      <c r="C138" s="392">
        <v>0</v>
      </c>
      <c r="D138" s="386">
        <v>0</v>
      </c>
      <c r="E138" s="425" t="s">
        <v>163</v>
      </c>
      <c r="F138" s="391" t="s">
        <v>58</v>
      </c>
      <c r="G138" s="187" t="s">
        <v>180</v>
      </c>
      <c r="H138" s="129" t="s">
        <v>179</v>
      </c>
      <c r="I138" s="259" t="s">
        <v>138</v>
      </c>
      <c r="J138" s="188" t="s">
        <v>135</v>
      </c>
      <c r="K138" s="233">
        <v>0</v>
      </c>
      <c r="L138" s="306"/>
      <c r="M138" s="145"/>
      <c r="N138" s="145"/>
      <c r="O138" s="145"/>
      <c r="P138" s="145"/>
      <c r="Q138" s="145"/>
      <c r="R138" s="145"/>
      <c r="S138" s="145"/>
      <c r="T138" s="145"/>
      <c r="U138" s="145"/>
      <c r="V138" s="145"/>
      <c r="W138" s="145"/>
      <c r="X138" s="145"/>
      <c r="Y138" s="145"/>
      <c r="Z138" s="145"/>
      <c r="AA138" s="145"/>
    </row>
    <row r="139" spans="1:27" ht="30.75" customHeight="1" hidden="1" thickBot="1">
      <c r="A139" s="537"/>
      <c r="B139" s="111" t="s">
        <v>128</v>
      </c>
      <c r="C139" s="611" t="s">
        <v>125</v>
      </c>
      <c r="D139" s="612"/>
      <c r="E139" s="612"/>
      <c r="F139" s="612"/>
      <c r="G139" s="612"/>
      <c r="H139" s="612"/>
      <c r="I139" s="612"/>
      <c r="J139" s="613"/>
      <c r="K139" s="165"/>
      <c r="L139" s="306"/>
      <c r="M139" s="145"/>
      <c r="N139" s="145"/>
      <c r="O139" s="145"/>
      <c r="P139" s="145"/>
      <c r="Q139" s="145"/>
      <c r="R139" s="145"/>
      <c r="S139" s="145"/>
      <c r="T139" s="145"/>
      <c r="U139" s="145"/>
      <c r="V139" s="145"/>
      <c r="W139" s="145"/>
      <c r="X139" s="145"/>
      <c r="Y139" s="145"/>
      <c r="Z139" s="145"/>
      <c r="AA139" s="145"/>
    </row>
    <row r="140" spans="1:27" ht="128.25" customHeight="1" hidden="1" thickBot="1">
      <c r="A140" s="281"/>
      <c r="B140" s="107" t="s">
        <v>209</v>
      </c>
      <c r="C140" s="392"/>
      <c r="D140" s="386"/>
      <c r="E140" s="425" t="s">
        <v>163</v>
      </c>
      <c r="F140" s="391" t="s">
        <v>58</v>
      </c>
      <c r="G140" s="187" t="s">
        <v>284</v>
      </c>
      <c r="H140" s="129" t="s">
        <v>284</v>
      </c>
      <c r="I140" s="259" t="s">
        <v>174</v>
      </c>
      <c r="J140" s="188"/>
      <c r="K140" s="233"/>
      <c r="L140" s="306"/>
      <c r="M140" s="145"/>
      <c r="N140" s="145"/>
      <c r="O140" s="145"/>
      <c r="P140" s="145"/>
      <c r="Q140" s="145"/>
      <c r="R140" s="145"/>
      <c r="S140" s="145"/>
      <c r="T140" s="145"/>
      <c r="U140" s="145"/>
      <c r="V140" s="145"/>
      <c r="W140" s="145"/>
      <c r="X140" s="145"/>
      <c r="Y140" s="145"/>
      <c r="Z140" s="145"/>
      <c r="AA140" s="145"/>
    </row>
    <row r="141" spans="1:27" ht="30.75" customHeight="1" hidden="1" thickBot="1">
      <c r="A141" s="281"/>
      <c r="B141" s="111" t="s">
        <v>128</v>
      </c>
      <c r="C141" s="611" t="s">
        <v>125</v>
      </c>
      <c r="D141" s="612"/>
      <c r="E141" s="612"/>
      <c r="F141" s="612"/>
      <c r="G141" s="612"/>
      <c r="H141" s="612"/>
      <c r="I141" s="612"/>
      <c r="J141" s="613"/>
      <c r="K141" s="165"/>
      <c r="L141" s="306"/>
      <c r="M141" s="145"/>
      <c r="N141" s="145"/>
      <c r="O141" s="145"/>
      <c r="P141" s="145"/>
      <c r="Q141" s="145"/>
      <c r="R141" s="145"/>
      <c r="S141" s="145"/>
      <c r="T141" s="145"/>
      <c r="U141" s="145"/>
      <c r="V141" s="145"/>
      <c r="W141" s="145"/>
      <c r="X141" s="145"/>
      <c r="Y141" s="145"/>
      <c r="Z141" s="145"/>
      <c r="AA141" s="145"/>
    </row>
    <row r="142" spans="1:27" ht="129" customHeight="1" hidden="1" thickBot="1">
      <c r="A142" s="536">
        <v>4</v>
      </c>
      <c r="B142" s="159" t="s">
        <v>371</v>
      </c>
      <c r="C142" s="374">
        <v>125000</v>
      </c>
      <c r="D142" s="374">
        <v>125000</v>
      </c>
      <c r="E142" s="185" t="s">
        <v>166</v>
      </c>
      <c r="F142" s="291" t="s">
        <v>58</v>
      </c>
      <c r="G142" s="296" t="s">
        <v>153</v>
      </c>
      <c r="H142" s="296" t="s">
        <v>154</v>
      </c>
      <c r="I142" s="296" t="s">
        <v>159</v>
      </c>
      <c r="J142" s="375" t="s">
        <v>135</v>
      </c>
      <c r="K142" s="372">
        <v>150000</v>
      </c>
      <c r="L142" s="169"/>
      <c r="M142" s="145"/>
      <c r="N142" s="145"/>
      <c r="O142" s="145"/>
      <c r="P142" s="145"/>
      <c r="Q142" s="145"/>
      <c r="R142" s="145"/>
      <c r="S142" s="145"/>
      <c r="T142" s="145"/>
      <c r="U142" s="145"/>
      <c r="V142" s="145"/>
      <c r="W142" s="145"/>
      <c r="X142" s="145"/>
      <c r="Y142" s="145"/>
      <c r="Z142" s="145"/>
      <c r="AA142" s="145"/>
    </row>
    <row r="143" spans="1:27" ht="30" customHeight="1" thickBot="1">
      <c r="A143" s="624"/>
      <c r="B143" s="146" t="s">
        <v>128</v>
      </c>
      <c r="C143" s="611" t="s">
        <v>291</v>
      </c>
      <c r="D143" s="612"/>
      <c r="E143" s="612"/>
      <c r="F143" s="612"/>
      <c r="G143" s="612"/>
      <c r="H143" s="612"/>
      <c r="I143" s="612"/>
      <c r="J143" s="613"/>
      <c r="K143" s="166"/>
      <c r="L143" s="306"/>
      <c r="M143" s="145"/>
      <c r="N143" s="145"/>
      <c r="O143" s="145"/>
      <c r="P143" s="145"/>
      <c r="Q143" s="145"/>
      <c r="R143" s="145"/>
      <c r="S143" s="145"/>
      <c r="T143" s="145"/>
      <c r="U143" s="145"/>
      <c r="V143" s="145"/>
      <c r="W143" s="145"/>
      <c r="X143" s="145"/>
      <c r="Y143" s="145"/>
      <c r="Z143" s="145"/>
      <c r="AA143" s="145"/>
    </row>
    <row r="144" spans="1:27" ht="180" customHeight="1" thickBot="1">
      <c r="A144" s="536">
        <v>5</v>
      </c>
      <c r="B144" s="260" t="s">
        <v>292</v>
      </c>
      <c r="C144" s="392">
        <v>125000</v>
      </c>
      <c r="D144" s="428">
        <v>125000</v>
      </c>
      <c r="E144" s="400" t="s">
        <v>165</v>
      </c>
      <c r="F144" s="186" t="s">
        <v>58</v>
      </c>
      <c r="G144" s="419" t="s">
        <v>173</v>
      </c>
      <c r="H144" s="129" t="s">
        <v>173</v>
      </c>
      <c r="I144" s="187" t="s">
        <v>138</v>
      </c>
      <c r="J144" s="160" t="s">
        <v>135</v>
      </c>
      <c r="K144" s="233">
        <v>150000</v>
      </c>
      <c r="L144" s="306"/>
      <c r="M144" s="145"/>
      <c r="N144" s="145"/>
      <c r="O144" s="145"/>
      <c r="P144" s="145"/>
      <c r="Q144" s="145"/>
      <c r="R144" s="145"/>
      <c r="S144" s="145"/>
      <c r="T144" s="145"/>
      <c r="U144" s="145"/>
      <c r="V144" s="145"/>
      <c r="W144" s="145"/>
      <c r="X144" s="145"/>
      <c r="Y144" s="145"/>
      <c r="Z144" s="145"/>
      <c r="AA144" s="145"/>
    </row>
    <row r="145" spans="1:27" ht="30" customHeight="1" thickBot="1">
      <c r="A145" s="537"/>
      <c r="B145" s="111" t="s">
        <v>128</v>
      </c>
      <c r="C145" s="614" t="s">
        <v>125</v>
      </c>
      <c r="D145" s="615"/>
      <c r="E145" s="615"/>
      <c r="F145" s="615"/>
      <c r="G145" s="615"/>
      <c r="H145" s="615"/>
      <c r="I145" s="615"/>
      <c r="J145" s="616"/>
      <c r="K145" s="181"/>
      <c r="L145" s="169"/>
      <c r="M145" s="145"/>
      <c r="N145" s="145"/>
      <c r="O145" s="145"/>
      <c r="P145" s="145"/>
      <c r="Q145" s="145"/>
      <c r="R145" s="145"/>
      <c r="S145" s="145"/>
      <c r="T145" s="145"/>
      <c r="U145" s="145"/>
      <c r="V145" s="145"/>
      <c r="W145" s="145"/>
      <c r="X145" s="145"/>
      <c r="Y145" s="145"/>
      <c r="Z145" s="145"/>
      <c r="AA145" s="145"/>
    </row>
    <row r="146" spans="1:27" ht="97.5" customHeight="1" thickBot="1">
      <c r="A146" s="536">
        <v>6</v>
      </c>
      <c r="B146" s="108" t="s">
        <v>219</v>
      </c>
      <c r="C146" s="430">
        <v>25000</v>
      </c>
      <c r="D146" s="386">
        <v>25000</v>
      </c>
      <c r="E146" s="397" t="s">
        <v>164</v>
      </c>
      <c r="F146" s="429" t="s">
        <v>58</v>
      </c>
      <c r="G146" s="187" t="s">
        <v>180</v>
      </c>
      <c r="H146" s="129" t="s">
        <v>179</v>
      </c>
      <c r="I146" s="259" t="s">
        <v>138</v>
      </c>
      <c r="J146" s="188" t="s">
        <v>135</v>
      </c>
      <c r="K146" s="372">
        <v>30000</v>
      </c>
      <c r="L146" s="169"/>
      <c r="M146" s="145"/>
      <c r="N146" s="145"/>
      <c r="O146" s="145"/>
      <c r="P146" s="145"/>
      <c r="Q146" s="145"/>
      <c r="R146" s="145"/>
      <c r="S146" s="145"/>
      <c r="T146" s="145"/>
      <c r="U146" s="145"/>
      <c r="V146" s="145"/>
      <c r="W146" s="145"/>
      <c r="X146" s="145"/>
      <c r="Y146" s="145"/>
      <c r="Z146" s="145"/>
      <c r="AA146" s="145"/>
    </row>
    <row r="147" spans="1:27" ht="29.25" customHeight="1" thickBot="1">
      <c r="A147" s="537"/>
      <c r="B147" s="111" t="s">
        <v>128</v>
      </c>
      <c r="C147" s="614" t="s">
        <v>126</v>
      </c>
      <c r="D147" s="615"/>
      <c r="E147" s="615"/>
      <c r="F147" s="615"/>
      <c r="G147" s="615"/>
      <c r="H147" s="615"/>
      <c r="I147" s="615"/>
      <c r="J147" s="616"/>
      <c r="K147" s="181"/>
      <c r="L147" s="169"/>
      <c r="M147" s="145"/>
      <c r="N147" s="145"/>
      <c r="O147" s="145"/>
      <c r="P147" s="145"/>
      <c r="Q147" s="145"/>
      <c r="R147" s="145"/>
      <c r="S147" s="145"/>
      <c r="T147" s="145"/>
      <c r="U147" s="145"/>
      <c r="V147" s="145"/>
      <c r="W147" s="145"/>
      <c r="X147" s="145"/>
      <c r="Y147" s="145"/>
      <c r="Z147" s="145"/>
      <c r="AA147" s="145"/>
    </row>
    <row r="148" spans="1:27" ht="29.25" customHeight="1" thickBot="1">
      <c r="A148" s="109"/>
      <c r="B148" s="269" t="s">
        <v>6</v>
      </c>
      <c r="C148" s="270">
        <f>SUM(C149:C161)</f>
        <v>930662</v>
      </c>
      <c r="D148" s="270">
        <f>+C148</f>
        <v>930662</v>
      </c>
      <c r="E148" s="271"/>
      <c r="F148" s="271"/>
      <c r="G148" s="266"/>
      <c r="H148" s="267"/>
      <c r="I148" s="268"/>
      <c r="J148" s="272"/>
      <c r="K148" s="270">
        <f>SUM(K149:K161)</f>
        <v>1116798</v>
      </c>
      <c r="L148" s="145"/>
      <c r="M148" s="145"/>
      <c r="N148" s="145"/>
      <c r="O148" s="145"/>
      <c r="P148" s="145"/>
      <c r="Q148" s="145"/>
      <c r="R148" s="145"/>
      <c r="S148" s="145"/>
      <c r="T148" s="145"/>
      <c r="U148" s="145"/>
      <c r="V148" s="145"/>
      <c r="W148" s="145"/>
      <c r="X148" s="145"/>
      <c r="Y148" s="145"/>
      <c r="Z148" s="145"/>
      <c r="AA148" s="145"/>
    </row>
    <row r="149" spans="1:27" ht="69" customHeight="1" thickBot="1">
      <c r="A149" s="622">
        <v>1</v>
      </c>
      <c r="B149" s="455" t="s">
        <v>329</v>
      </c>
      <c r="C149" s="376">
        <v>141666</v>
      </c>
      <c r="D149" s="377">
        <v>141666</v>
      </c>
      <c r="E149" s="378" t="s">
        <v>220</v>
      </c>
      <c r="F149" s="186" t="s">
        <v>58</v>
      </c>
      <c r="G149" s="187" t="s">
        <v>153</v>
      </c>
      <c r="H149" s="187" t="s">
        <v>153</v>
      </c>
      <c r="I149" s="187" t="s">
        <v>288</v>
      </c>
      <c r="J149" s="381" t="s">
        <v>135</v>
      </c>
      <c r="K149" s="382">
        <v>170000</v>
      </c>
      <c r="L149" s="306"/>
      <c r="M149" s="145"/>
      <c r="N149" s="145"/>
      <c r="O149" s="145"/>
      <c r="P149" s="145"/>
      <c r="Q149" s="145"/>
      <c r="R149" s="145"/>
      <c r="S149" s="145"/>
      <c r="T149" s="145"/>
      <c r="U149" s="145"/>
      <c r="V149" s="145"/>
      <c r="W149" s="145"/>
      <c r="X149" s="145"/>
      <c r="Y149" s="145"/>
      <c r="Z149" s="145"/>
      <c r="AA149" s="145"/>
    </row>
    <row r="150" spans="1:27" ht="30" customHeight="1" thickBot="1">
      <c r="A150" s="623"/>
      <c r="B150" s="111" t="s">
        <v>128</v>
      </c>
      <c r="C150" s="614" t="s">
        <v>127</v>
      </c>
      <c r="D150" s="615"/>
      <c r="E150" s="615"/>
      <c r="F150" s="615"/>
      <c r="G150" s="615"/>
      <c r="H150" s="615"/>
      <c r="I150" s="615"/>
      <c r="J150" s="616"/>
      <c r="K150" s="168"/>
      <c r="L150" s="306"/>
      <c r="M150" s="145"/>
      <c r="N150" s="145"/>
      <c r="O150" s="145"/>
      <c r="P150" s="145"/>
      <c r="Q150" s="145"/>
      <c r="R150" s="145"/>
      <c r="S150" s="145"/>
      <c r="T150" s="145"/>
      <c r="U150" s="145"/>
      <c r="V150" s="145"/>
      <c r="W150" s="145"/>
      <c r="X150" s="145"/>
      <c r="Y150" s="145"/>
      <c r="Z150" s="145"/>
      <c r="AA150" s="145"/>
    </row>
    <row r="151" spans="1:27" ht="78" customHeight="1" hidden="1" thickBot="1">
      <c r="A151" s="482"/>
      <c r="B151" s="455" t="s">
        <v>294</v>
      </c>
      <c r="C151" s="376"/>
      <c r="D151" s="377"/>
      <c r="E151" s="378" t="s">
        <v>293</v>
      </c>
      <c r="F151" s="186" t="s">
        <v>58</v>
      </c>
      <c r="G151" s="187" t="s">
        <v>153</v>
      </c>
      <c r="H151" s="187" t="s">
        <v>153</v>
      </c>
      <c r="I151" s="187" t="s">
        <v>288</v>
      </c>
      <c r="J151" s="381" t="s">
        <v>135</v>
      </c>
      <c r="K151" s="382"/>
      <c r="L151" s="306"/>
      <c r="M151" s="145"/>
      <c r="N151" s="145"/>
      <c r="O151" s="145"/>
      <c r="P151" s="145"/>
      <c r="Q151" s="145"/>
      <c r="R151" s="145"/>
      <c r="S151" s="145"/>
      <c r="T151" s="145"/>
      <c r="U151" s="145"/>
      <c r="V151" s="145"/>
      <c r="W151" s="145"/>
      <c r="X151" s="145"/>
      <c r="Y151" s="145"/>
      <c r="Z151" s="145"/>
      <c r="AA151" s="145"/>
    </row>
    <row r="152" spans="1:27" ht="30" customHeight="1" hidden="1" thickBot="1">
      <c r="A152" s="482"/>
      <c r="B152" s="111" t="s">
        <v>128</v>
      </c>
      <c r="C152" s="614" t="s">
        <v>127</v>
      </c>
      <c r="D152" s="615"/>
      <c r="E152" s="615"/>
      <c r="F152" s="615"/>
      <c r="G152" s="615"/>
      <c r="H152" s="615"/>
      <c r="I152" s="615"/>
      <c r="J152" s="616"/>
      <c r="K152" s="168"/>
      <c r="L152" s="306"/>
      <c r="M152" s="145"/>
      <c r="N152" s="145"/>
      <c r="O152" s="145"/>
      <c r="P152" s="145"/>
      <c r="Q152" s="145"/>
      <c r="R152" s="145"/>
      <c r="S152" s="145"/>
      <c r="T152" s="145"/>
      <c r="U152" s="145"/>
      <c r="V152" s="145"/>
      <c r="W152" s="145"/>
      <c r="X152" s="145"/>
      <c r="Y152" s="145"/>
      <c r="Z152" s="145"/>
      <c r="AA152" s="145"/>
    </row>
    <row r="153" spans="1:27" ht="69" customHeight="1" thickBot="1">
      <c r="A153" s="482"/>
      <c r="B153" s="455" t="s">
        <v>329</v>
      </c>
      <c r="C153" s="376">
        <v>83333</v>
      </c>
      <c r="D153" s="377">
        <v>83333</v>
      </c>
      <c r="E153" s="378" t="s">
        <v>220</v>
      </c>
      <c r="F153" s="186" t="s">
        <v>58</v>
      </c>
      <c r="G153" s="187" t="s">
        <v>160</v>
      </c>
      <c r="H153" s="187" t="s">
        <v>160</v>
      </c>
      <c r="I153" s="187" t="s">
        <v>273</v>
      </c>
      <c r="J153" s="381" t="s">
        <v>135</v>
      </c>
      <c r="K153" s="382">
        <v>100000</v>
      </c>
      <c r="L153" s="306"/>
      <c r="M153" s="145"/>
      <c r="N153" s="145"/>
      <c r="O153" s="145"/>
      <c r="P153" s="145"/>
      <c r="Q153" s="145"/>
      <c r="R153" s="145"/>
      <c r="S153" s="145"/>
      <c r="T153" s="145"/>
      <c r="U153" s="145"/>
      <c r="V153" s="145"/>
      <c r="W153" s="145"/>
      <c r="X153" s="145"/>
      <c r="Y153" s="145"/>
      <c r="Z153" s="145"/>
      <c r="AA153" s="145"/>
    </row>
    <row r="154" spans="1:27" ht="30" customHeight="1" thickBot="1">
      <c r="A154" s="482"/>
      <c r="B154" s="111" t="s">
        <v>128</v>
      </c>
      <c r="C154" s="614" t="s">
        <v>127</v>
      </c>
      <c r="D154" s="615"/>
      <c r="E154" s="615"/>
      <c r="F154" s="615"/>
      <c r="G154" s="615"/>
      <c r="H154" s="615"/>
      <c r="I154" s="615"/>
      <c r="J154" s="616"/>
      <c r="K154" s="168"/>
      <c r="L154" s="306"/>
      <c r="M154" s="145"/>
      <c r="N154" s="145"/>
      <c r="O154" s="145"/>
      <c r="P154" s="145"/>
      <c r="Q154" s="145"/>
      <c r="R154" s="145"/>
      <c r="S154" s="145"/>
      <c r="T154" s="145"/>
      <c r="U154" s="145"/>
      <c r="V154" s="145"/>
      <c r="W154" s="145"/>
      <c r="X154" s="145"/>
      <c r="Y154" s="145"/>
      <c r="Z154" s="145"/>
      <c r="AA154" s="145"/>
    </row>
    <row r="155" spans="1:27" ht="96" customHeight="1" thickBot="1">
      <c r="A155" s="482">
        <v>2</v>
      </c>
      <c r="B155" s="110" t="s">
        <v>295</v>
      </c>
      <c r="C155" s="430">
        <v>29166</v>
      </c>
      <c r="D155" s="431">
        <v>29166</v>
      </c>
      <c r="E155" s="432" t="s">
        <v>169</v>
      </c>
      <c r="F155" s="391" t="s">
        <v>58</v>
      </c>
      <c r="G155" s="187" t="s">
        <v>153</v>
      </c>
      <c r="H155" s="129" t="s">
        <v>153</v>
      </c>
      <c r="I155" s="187" t="s">
        <v>288</v>
      </c>
      <c r="J155" s="433" t="s">
        <v>135</v>
      </c>
      <c r="K155" s="380">
        <v>35000</v>
      </c>
      <c r="L155" s="169"/>
      <c r="M155" s="145"/>
      <c r="N155" s="145"/>
      <c r="O155" s="145"/>
      <c r="P155" s="145"/>
      <c r="Q155" s="145"/>
      <c r="R155" s="145"/>
      <c r="S155" s="145"/>
      <c r="T155" s="145"/>
      <c r="U155" s="145"/>
      <c r="V155" s="145"/>
      <c r="W155" s="145"/>
      <c r="X155" s="145"/>
      <c r="Y155" s="145"/>
      <c r="Z155" s="145"/>
      <c r="AA155" s="145"/>
    </row>
    <row r="156" spans="1:27" ht="30" customHeight="1" thickBot="1">
      <c r="A156" s="482"/>
      <c r="B156" s="111" t="s">
        <v>128</v>
      </c>
      <c r="C156" s="614" t="s">
        <v>127</v>
      </c>
      <c r="D156" s="615"/>
      <c r="E156" s="615"/>
      <c r="F156" s="615"/>
      <c r="G156" s="615"/>
      <c r="H156" s="615"/>
      <c r="I156" s="615"/>
      <c r="J156" s="616"/>
      <c r="K156" s="168"/>
      <c r="L156" s="306"/>
      <c r="M156" s="145"/>
      <c r="N156" s="145"/>
      <c r="O156" s="145"/>
      <c r="P156" s="145"/>
      <c r="Q156" s="145"/>
      <c r="R156" s="145"/>
      <c r="S156" s="145"/>
      <c r="T156" s="145"/>
      <c r="U156" s="145"/>
      <c r="V156" s="145"/>
      <c r="W156" s="145"/>
      <c r="X156" s="145"/>
      <c r="Y156" s="145"/>
      <c r="Z156" s="145"/>
      <c r="AA156" s="145"/>
    </row>
    <row r="157" spans="1:27" ht="96" customHeight="1" thickBot="1">
      <c r="A157" s="482">
        <v>3</v>
      </c>
      <c r="B157" s="110" t="s">
        <v>296</v>
      </c>
      <c r="C157" s="430">
        <v>25000</v>
      </c>
      <c r="D157" s="431">
        <v>25000</v>
      </c>
      <c r="E157" s="432" t="s">
        <v>297</v>
      </c>
      <c r="F157" s="391" t="s">
        <v>58</v>
      </c>
      <c r="G157" s="187" t="s">
        <v>153</v>
      </c>
      <c r="H157" s="129" t="s">
        <v>153</v>
      </c>
      <c r="I157" s="187" t="s">
        <v>288</v>
      </c>
      <c r="J157" s="433" t="s">
        <v>135</v>
      </c>
      <c r="K157" s="380">
        <v>30000</v>
      </c>
      <c r="L157" s="169"/>
      <c r="M157" s="145"/>
      <c r="N157" s="145"/>
      <c r="O157" s="145"/>
      <c r="P157" s="145"/>
      <c r="Q157" s="145"/>
      <c r="R157" s="145"/>
      <c r="S157" s="145"/>
      <c r="T157" s="145"/>
      <c r="U157" s="145"/>
      <c r="V157" s="145"/>
      <c r="W157" s="145"/>
      <c r="X157" s="145"/>
      <c r="Y157" s="145"/>
      <c r="Z157" s="145"/>
      <c r="AA157" s="145"/>
    </row>
    <row r="158" spans="1:27" ht="30" customHeight="1" thickBot="1">
      <c r="A158" s="482"/>
      <c r="B158" s="111" t="s">
        <v>128</v>
      </c>
      <c r="C158" s="611" t="s">
        <v>127</v>
      </c>
      <c r="D158" s="612"/>
      <c r="E158" s="612"/>
      <c r="F158" s="612"/>
      <c r="G158" s="612"/>
      <c r="H158" s="612"/>
      <c r="I158" s="612"/>
      <c r="J158" s="613"/>
      <c r="K158" s="181"/>
      <c r="L158" s="169"/>
      <c r="M158" s="145"/>
      <c r="N158" s="145"/>
      <c r="O158" s="145"/>
      <c r="P158" s="145"/>
      <c r="Q158" s="145"/>
      <c r="R158" s="145"/>
      <c r="S158" s="145"/>
      <c r="T158" s="145"/>
      <c r="U158" s="145"/>
      <c r="V158" s="145"/>
      <c r="W158" s="145"/>
      <c r="X158" s="145"/>
      <c r="Y158" s="145"/>
      <c r="Z158" s="145"/>
      <c r="AA158" s="145"/>
    </row>
    <row r="159" spans="1:27" ht="85.5" customHeight="1" thickBot="1">
      <c r="A159" s="482">
        <v>4</v>
      </c>
      <c r="B159" s="510" t="s">
        <v>330</v>
      </c>
      <c r="C159" s="430">
        <v>416666</v>
      </c>
      <c r="D159" s="431">
        <v>416666</v>
      </c>
      <c r="E159" s="432" t="s">
        <v>298</v>
      </c>
      <c r="F159" s="391" t="s">
        <v>58</v>
      </c>
      <c r="G159" s="187" t="s">
        <v>153</v>
      </c>
      <c r="H159" s="129" t="s">
        <v>153</v>
      </c>
      <c r="I159" s="187" t="s">
        <v>288</v>
      </c>
      <c r="J159" s="433" t="s">
        <v>135</v>
      </c>
      <c r="K159" s="380">
        <v>500000</v>
      </c>
      <c r="L159" s="169"/>
      <c r="M159" s="145"/>
      <c r="N159" s="145"/>
      <c r="O159" s="145"/>
      <c r="P159" s="145"/>
      <c r="Q159" s="145"/>
      <c r="R159" s="145"/>
      <c r="S159" s="145"/>
      <c r="T159" s="145"/>
      <c r="U159" s="145"/>
      <c r="V159" s="145"/>
      <c r="W159" s="145"/>
      <c r="X159" s="145"/>
      <c r="Y159" s="145"/>
      <c r="Z159" s="145"/>
      <c r="AA159" s="145"/>
    </row>
    <row r="160" spans="1:27" ht="30" customHeight="1" thickBot="1">
      <c r="A160" s="482"/>
      <c r="B160" s="111" t="s">
        <v>128</v>
      </c>
      <c r="C160" s="611" t="s">
        <v>299</v>
      </c>
      <c r="D160" s="612"/>
      <c r="E160" s="612"/>
      <c r="F160" s="612"/>
      <c r="G160" s="612"/>
      <c r="H160" s="612"/>
      <c r="I160" s="612"/>
      <c r="J160" s="613"/>
      <c r="K160" s="181"/>
      <c r="L160" s="169"/>
      <c r="M160" s="145"/>
      <c r="N160" s="145"/>
      <c r="O160" s="145"/>
      <c r="P160" s="145"/>
      <c r="Q160" s="145"/>
      <c r="R160" s="145"/>
      <c r="S160" s="145"/>
      <c r="T160" s="145"/>
      <c r="U160" s="145"/>
      <c r="V160" s="145"/>
      <c r="W160" s="145"/>
      <c r="X160" s="145"/>
      <c r="Y160" s="145"/>
      <c r="Z160" s="145"/>
      <c r="AA160" s="145"/>
    </row>
    <row r="161" spans="1:27" ht="87.75" customHeight="1" thickBot="1">
      <c r="A161" s="536">
        <v>2</v>
      </c>
      <c r="B161" s="110" t="s">
        <v>386</v>
      </c>
      <c r="C161" s="430">
        <v>234831</v>
      </c>
      <c r="D161" s="431">
        <v>234831</v>
      </c>
      <c r="E161" s="432" t="s">
        <v>298</v>
      </c>
      <c r="F161" s="391" t="s">
        <v>58</v>
      </c>
      <c r="G161" s="187" t="s">
        <v>161</v>
      </c>
      <c r="H161" s="129" t="s">
        <v>161</v>
      </c>
      <c r="I161" s="187" t="s">
        <v>303</v>
      </c>
      <c r="J161" s="517">
        <v>13</v>
      </c>
      <c r="K161" s="380">
        <v>281798</v>
      </c>
      <c r="L161" s="169"/>
      <c r="M161" s="145"/>
      <c r="N161" s="145"/>
      <c r="O161" s="145"/>
      <c r="P161" s="145"/>
      <c r="Q161" s="145"/>
      <c r="R161" s="145"/>
      <c r="S161" s="145"/>
      <c r="T161" s="145"/>
      <c r="U161" s="145"/>
      <c r="V161" s="145"/>
      <c r="W161" s="145"/>
      <c r="X161" s="145"/>
      <c r="Y161" s="145"/>
      <c r="Z161" s="145"/>
      <c r="AA161" s="145"/>
    </row>
    <row r="162" spans="1:27" ht="30" customHeight="1" thickBot="1">
      <c r="A162" s="537"/>
      <c r="B162" s="111" t="s">
        <v>128</v>
      </c>
      <c r="C162" s="611" t="s">
        <v>299</v>
      </c>
      <c r="D162" s="612"/>
      <c r="E162" s="612"/>
      <c r="F162" s="612"/>
      <c r="G162" s="612"/>
      <c r="H162" s="612"/>
      <c r="I162" s="612"/>
      <c r="J162" s="613"/>
      <c r="K162" s="181"/>
      <c r="L162" s="169"/>
      <c r="M162" s="145"/>
      <c r="N162" s="145"/>
      <c r="O162" s="145"/>
      <c r="P162" s="145"/>
      <c r="Q162" s="145"/>
      <c r="R162" s="145"/>
      <c r="S162" s="145"/>
      <c r="T162" s="145"/>
      <c r="U162" s="145"/>
      <c r="V162" s="145"/>
      <c r="W162" s="145"/>
      <c r="X162" s="145"/>
      <c r="Y162" s="145"/>
      <c r="Z162" s="145"/>
      <c r="AA162" s="145"/>
    </row>
    <row r="163" spans="1:11" ht="12.75">
      <c r="A163" s="570" t="s">
        <v>397</v>
      </c>
      <c r="B163" s="571"/>
      <c r="C163" s="571"/>
      <c r="D163" s="571"/>
      <c r="F163" s="136"/>
      <c r="G163" s="620" t="s">
        <v>370</v>
      </c>
      <c r="H163" s="620"/>
      <c r="I163" s="620"/>
      <c r="J163" s="620"/>
      <c r="K163" s="621"/>
    </row>
    <row r="164" spans="1:11" ht="27.75" customHeight="1">
      <c r="A164" s="571"/>
      <c r="B164" s="571"/>
      <c r="C164" s="571"/>
      <c r="D164" s="571"/>
      <c r="F164" s="136"/>
      <c r="G164" s="565"/>
      <c r="H164" s="565"/>
      <c r="I164" s="565"/>
      <c r="J164" s="565"/>
      <c r="K164" s="565"/>
    </row>
    <row r="165" spans="6:11" ht="12.75" customHeight="1">
      <c r="F165" s="136"/>
      <c r="G165" s="565"/>
      <c r="H165" s="565"/>
      <c r="I165" s="565"/>
      <c r="J165" s="565"/>
      <c r="K165" s="565"/>
    </row>
    <row r="166" spans="6:11" ht="20.25" customHeight="1">
      <c r="F166" s="136"/>
      <c r="G166" s="278"/>
      <c r="H166" s="278"/>
      <c r="I166" s="278"/>
      <c r="J166" s="278"/>
      <c r="K166" s="278"/>
    </row>
    <row r="167" spans="6:11" ht="12.75" customHeight="1">
      <c r="F167" s="136"/>
      <c r="G167" s="278"/>
      <c r="H167" s="278"/>
      <c r="I167" s="278"/>
      <c r="J167" s="278"/>
      <c r="K167" s="278"/>
    </row>
    <row r="168" spans="6:11" ht="30.75" customHeight="1">
      <c r="F168" s="136"/>
      <c r="G168" s="278"/>
      <c r="H168" s="278"/>
      <c r="I168" s="278"/>
      <c r="J168" s="278"/>
      <c r="K168" s="278"/>
    </row>
    <row r="169" spans="6:9" ht="12.75">
      <c r="F169" s="136"/>
      <c r="G169" s="136"/>
      <c r="H169" s="136"/>
      <c r="I169" s="136"/>
    </row>
    <row r="170" spans="6:9" ht="12.75">
      <c r="F170" s="136"/>
      <c r="G170" s="136"/>
      <c r="H170" s="136"/>
      <c r="I170" s="136"/>
    </row>
  </sheetData>
  <sheetProtection/>
  <mergeCells count="136">
    <mergeCell ref="C106:J106"/>
    <mergeCell ref="C102:J102"/>
    <mergeCell ref="C63:J63"/>
    <mergeCell ref="C104:J104"/>
    <mergeCell ref="A93:A94"/>
    <mergeCell ref="C94:J94"/>
    <mergeCell ref="C84:J84"/>
    <mergeCell ref="A77:A78"/>
    <mergeCell ref="A85:A86"/>
    <mergeCell ref="C51:J51"/>
    <mergeCell ref="C55:J55"/>
    <mergeCell ref="C154:J154"/>
    <mergeCell ref="A95:A96"/>
    <mergeCell ref="A138:A139"/>
    <mergeCell ref="A113:A114"/>
    <mergeCell ref="A109:A110"/>
    <mergeCell ref="A97:A98"/>
    <mergeCell ref="C100:J100"/>
    <mergeCell ref="A83:A84"/>
    <mergeCell ref="A56:A57"/>
    <mergeCell ref="C90:J90"/>
    <mergeCell ref="C82:J82"/>
    <mergeCell ref="C98:J98"/>
    <mergeCell ref="A91:A92"/>
    <mergeCell ref="A99:A100"/>
    <mergeCell ref="C92:J92"/>
    <mergeCell ref="C74:J74"/>
    <mergeCell ref="C72:J72"/>
    <mergeCell ref="C96:J96"/>
    <mergeCell ref="C43:J43"/>
    <mergeCell ref="C39:J39"/>
    <mergeCell ref="A32:A33"/>
    <mergeCell ref="A34:A35"/>
    <mergeCell ref="A46:A47"/>
    <mergeCell ref="A38:A39"/>
    <mergeCell ref="C45:J45"/>
    <mergeCell ref="C37:J37"/>
    <mergeCell ref="C33:J33"/>
    <mergeCell ref="A44:A45"/>
    <mergeCell ref="A1:K1"/>
    <mergeCell ref="G4:I4"/>
    <mergeCell ref="J4:J5"/>
    <mergeCell ref="A2:K2"/>
    <mergeCell ref="F4:F5"/>
    <mergeCell ref="A15:A16"/>
    <mergeCell ref="A3:J3"/>
    <mergeCell ref="A4:A5"/>
    <mergeCell ref="B4:B5"/>
    <mergeCell ref="C4:C5"/>
    <mergeCell ref="A36:A37"/>
    <mergeCell ref="A30:A31"/>
    <mergeCell ref="C31:J31"/>
    <mergeCell ref="A23:A24"/>
    <mergeCell ref="A28:A29"/>
    <mergeCell ref="C29:J29"/>
    <mergeCell ref="C35:J35"/>
    <mergeCell ref="C41:J41"/>
    <mergeCell ref="K4:K5"/>
    <mergeCell ref="C24:J24"/>
    <mergeCell ref="C27:J27"/>
    <mergeCell ref="C22:J22"/>
    <mergeCell ref="D4:E4"/>
    <mergeCell ref="C10:J10"/>
    <mergeCell ref="C20:J20"/>
    <mergeCell ref="C12:J12"/>
    <mergeCell ref="C14:J14"/>
    <mergeCell ref="A19:A20"/>
    <mergeCell ref="A9:A10"/>
    <mergeCell ref="A130:A131"/>
    <mergeCell ref="C116:J116"/>
    <mergeCell ref="A87:A88"/>
    <mergeCell ref="A67:A68"/>
    <mergeCell ref="C47:J47"/>
    <mergeCell ref="A13:A14"/>
    <mergeCell ref="A125:A126"/>
    <mergeCell ref="C108:J108"/>
    <mergeCell ref="C120:J120"/>
    <mergeCell ref="C53:J53"/>
    <mergeCell ref="C76:J76"/>
    <mergeCell ref="A75:A76"/>
    <mergeCell ref="A52:A53"/>
    <mergeCell ref="C80:J80"/>
    <mergeCell ref="C57:J57"/>
    <mergeCell ref="C70:J70"/>
    <mergeCell ref="A69:A70"/>
    <mergeCell ref="A73:A74"/>
    <mergeCell ref="A21:A22"/>
    <mergeCell ref="C16:J16"/>
    <mergeCell ref="C18:J18"/>
    <mergeCell ref="A26:A27"/>
    <mergeCell ref="A17:A18"/>
    <mergeCell ref="A71:A72"/>
    <mergeCell ref="C68:J68"/>
    <mergeCell ref="C66:J66"/>
    <mergeCell ref="C61:J61"/>
    <mergeCell ref="C59:J59"/>
    <mergeCell ref="C118:J118"/>
    <mergeCell ref="A117:A118"/>
    <mergeCell ref="A146:A147"/>
    <mergeCell ref="C137:J137"/>
    <mergeCell ref="A79:A80"/>
    <mergeCell ref="A105:A106"/>
    <mergeCell ref="A132:A133"/>
    <mergeCell ref="C133:J133"/>
    <mergeCell ref="A115:A116"/>
    <mergeCell ref="C126:J126"/>
    <mergeCell ref="A161:A162"/>
    <mergeCell ref="C145:J145"/>
    <mergeCell ref="C160:J160"/>
    <mergeCell ref="C158:J158"/>
    <mergeCell ref="A142:A143"/>
    <mergeCell ref="A107:A108"/>
    <mergeCell ref="C110:J110"/>
    <mergeCell ref="C139:J139"/>
    <mergeCell ref="C147:J147"/>
    <mergeCell ref="C114:J114"/>
    <mergeCell ref="C141:J141"/>
    <mergeCell ref="C122:J122"/>
    <mergeCell ref="C124:J124"/>
    <mergeCell ref="C112:J112"/>
    <mergeCell ref="G163:K165"/>
    <mergeCell ref="A149:A150"/>
    <mergeCell ref="C150:J150"/>
    <mergeCell ref="A163:D164"/>
    <mergeCell ref="C162:J162"/>
    <mergeCell ref="A144:A145"/>
    <mergeCell ref="C49:J49"/>
    <mergeCell ref="C128:J128"/>
    <mergeCell ref="C152:J152"/>
    <mergeCell ref="C78:J78"/>
    <mergeCell ref="C156:J156"/>
    <mergeCell ref="C143:J143"/>
    <mergeCell ref="C88:J88"/>
    <mergeCell ref="C86:J86"/>
    <mergeCell ref="C135:J135"/>
    <mergeCell ref="C131:J131"/>
  </mergeCells>
  <printOptions/>
  <pageMargins left="0.23" right="0.16" top="0.11" bottom="0.16" header="0.11" footer="0.1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Zorana</dc:creator>
  <cp:keywords/>
  <dc:description/>
  <cp:lastModifiedBy>VLADA</cp:lastModifiedBy>
  <cp:lastPrinted>2019-07-11T07:44:06Z</cp:lastPrinted>
  <dcterms:created xsi:type="dcterms:W3CDTF">2013-07-01T07:16:45Z</dcterms:created>
  <dcterms:modified xsi:type="dcterms:W3CDTF">2019-07-23T10:01:44Z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