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10875" firstSheet="1" activeTab="1"/>
  </bookViews>
  <sheets>
    <sheet name="ЈН на које се не примењује" sheetId="1" r:id="rId1"/>
    <sheet name="JN na koje se zakon " sheetId="2" r:id="rId2"/>
    <sheet name="JN na koje se zakon ne primenju" sheetId="3" r:id="rId3"/>
  </sheets>
  <definedNames/>
  <calcPr fullCalcOnLoad="1"/>
</workbook>
</file>

<file path=xl/sharedStrings.xml><?xml version="1.0" encoding="utf-8"?>
<sst xmlns="http://schemas.openxmlformats.org/spreadsheetml/2006/main" count="1330" uniqueCount="427">
  <si>
    <t>ДОБРА</t>
  </si>
  <si>
    <t>УСЛУГЕ</t>
  </si>
  <si>
    <t>РАДОВИ</t>
  </si>
  <si>
    <t xml:space="preserve">ИЗМЕНЕ И ДОПУНЕ </t>
  </si>
  <si>
    <t>ПЛАНА ЈАВНИХ НАБАВКИ ЗА 2013.годину</t>
  </si>
  <si>
    <t>број 4/13-ЗА од 28.02.2013.г., а на основу Захтева за промену апропријације број 1 од 28.02.2013.г.</t>
  </si>
  <si>
    <t>ОПРЕМА</t>
  </si>
  <si>
    <t>Опрема за културу</t>
  </si>
  <si>
    <t>Фебруар</t>
  </si>
  <si>
    <t>Канцелар.матер., папир А4, папир за матрични штампач, фасцикле, налози за пренос, нал.за уплату, коверте, регистрат., призн.. ЦД,ДВД и друго</t>
  </si>
  <si>
    <t>Гориво - бензин, гас, мазива, гуме, прва помоћ, прслуци и др, матер. за прев.сред.</t>
  </si>
  <si>
    <t>Гориво - бензин, гас, мазива, гуме, прва помоћ, прслуци и др, матер. за прев.сред</t>
  </si>
  <si>
    <t>Стручна литература за запослене</t>
  </si>
  <si>
    <t>Матер. за културу- материјал за сцену- кабле, халогене сијалице,матер.за миксету и озвуч.</t>
  </si>
  <si>
    <t>Матер. за културу- матер. за сцену- кабле, халогене сијалице,материјал за миксету и озвуч.</t>
  </si>
  <si>
    <t>Материјал за хигијену</t>
  </si>
  <si>
    <t>Материјал . храна</t>
  </si>
  <si>
    <t>Материјал –пиће</t>
  </si>
  <si>
    <r>
      <rPr>
        <b/>
        <sz val="9"/>
        <rFont val="Times New Roman"/>
        <family val="1"/>
      </rPr>
      <t>426111</t>
    </r>
    <r>
      <rPr>
        <sz val="9"/>
        <rFont val="Times New Roman"/>
        <family val="1"/>
      </rPr>
      <t xml:space="preserve">
канцеларијски материјал</t>
    </r>
  </si>
  <si>
    <r>
      <rPr>
        <b/>
        <sz val="9"/>
        <rFont val="Times New Roman"/>
        <family val="1"/>
      </rPr>
      <t>426411</t>
    </r>
    <r>
      <rPr>
        <sz val="9"/>
        <rFont val="Times New Roman"/>
        <family val="1"/>
      </rPr>
      <t xml:space="preserve">
Гориво</t>
    </r>
  </si>
  <si>
    <r>
      <rPr>
        <b/>
        <sz val="9"/>
        <rFont val="Times New Roman"/>
        <family val="1"/>
      </rPr>
      <t>426311</t>
    </r>
    <r>
      <rPr>
        <sz val="9"/>
        <rFont val="Times New Roman"/>
        <family val="1"/>
      </rPr>
      <t xml:space="preserve">
Стручна литература за редовне потребе запослених</t>
    </r>
  </si>
  <si>
    <r>
      <rPr>
        <b/>
        <sz val="9"/>
        <rFont val="Times New Roman"/>
        <family val="1"/>
      </rPr>
      <t>426621</t>
    </r>
    <r>
      <rPr>
        <sz val="9"/>
        <rFont val="Times New Roman"/>
        <family val="1"/>
      </rPr>
      <t xml:space="preserve">
материјал за културу</t>
    </r>
  </si>
  <si>
    <t>Материјал -храна
(Додатна средства: Дан матерњег језика – 10.000,00; Светски дан Рома – 30.000,00; Фолкл.ств. Рома – 10.000,00)</t>
  </si>
  <si>
    <t>Материјал -пиће
(Додатна средства: Дан матерњег језика – 10.000,00; Светски дан Рома – 20.000,00; Фолкл.ств. Рома – 10.000,00)</t>
  </si>
  <si>
    <r>
      <rPr>
        <b/>
        <sz val="9"/>
        <rFont val="Times New Roman"/>
        <family val="1"/>
      </rPr>
      <t>426811</t>
    </r>
    <r>
      <rPr>
        <sz val="9"/>
        <rFont val="Times New Roman"/>
        <family val="1"/>
      </rPr>
      <t xml:space="preserve">
материјал за чишћење
</t>
    </r>
  </si>
  <si>
    <r>
      <rPr>
        <b/>
        <sz val="9"/>
        <rFont val="Times New Roman"/>
        <family val="1"/>
      </rPr>
      <t>426821</t>
    </r>
    <r>
      <rPr>
        <sz val="9"/>
        <rFont val="Times New Roman"/>
        <family val="1"/>
      </rPr>
      <t xml:space="preserve">
храна</t>
    </r>
  </si>
  <si>
    <r>
      <rPr>
        <b/>
        <sz val="9"/>
        <rFont val="Times New Roman"/>
        <family val="1"/>
      </rPr>
      <t>426822</t>
    </r>
    <r>
      <rPr>
        <sz val="9"/>
        <rFont val="Times New Roman"/>
        <family val="1"/>
      </rPr>
      <t xml:space="preserve">
пиће</t>
    </r>
  </si>
  <si>
    <t>Услуге штампања плаката, флајера,
афиша, каталога, публикација, 
монографија и другог материјала по
програму рада Установе и за 
манифестације у општини Бор</t>
  </si>
  <si>
    <t>Услуге рекламе на локалним 
медијима -радио и телевизија</t>
  </si>
  <si>
    <t>Угоститељске услуге за програме,
преноћишта за извођаче, вечере, 
коктели, освежење а за програме
Установе (Додатна средства: Светски
дан Рома - 100.000,00)</t>
  </si>
  <si>
    <t xml:space="preserve">Репрезентација и награде за програме Установе, манифестације, Фестивале, рецитаторе и остало по плану Установе  </t>
  </si>
  <si>
    <t>Уговори о привр.и повр. посл.</t>
  </si>
  <si>
    <t>Прог. у реал. Уст.који не подлежу Јавним набав.(Прог. у оквиру Фест., радион. изл., триб., балет. концерата и др. Ман.(Дод.сред.: Фолк.ствар. Рома – 80.000,00)</t>
  </si>
  <si>
    <t xml:space="preserve">Угов. о делу и аут. Хонор.– жири за „Сусрете села“, за рецит.,за Фест.вл. Песме, мат.
Језика, сним. Приграма и рад.и школе при Уст.(Дод.сред.:Дан мат.језика -80.000,00, Фолк.ств.Рома -50.000,00)
</t>
  </si>
  <si>
    <t>Сусрети села 2013
за села учеснике манифест.</t>
  </si>
  <si>
    <t>Приказивање филмова у оквиру Фестивала филмова</t>
  </si>
  <si>
    <t>Услуге штампања плаката, флајера, афиша, каталога, публикација, монографија  и другог  материјала</t>
  </si>
  <si>
    <t>01-буџет</t>
  </si>
  <si>
    <t>04-сопствени приходи</t>
  </si>
  <si>
    <r>
      <rPr>
        <b/>
        <sz val="10"/>
        <rFont val="Times New Roman"/>
        <family val="1"/>
      </rPr>
      <t>423419</t>
    </r>
    <r>
      <rPr>
        <sz val="10"/>
        <rFont val="Times New Roman"/>
        <family val="1"/>
      </rPr>
      <t>-остале
услуге штампања</t>
    </r>
  </si>
  <si>
    <r>
      <rPr>
        <b/>
        <sz val="10"/>
        <rFont val="Times New Roman"/>
        <family val="1"/>
      </rPr>
      <t>423441</t>
    </r>
    <r>
      <rPr>
        <sz val="10"/>
        <rFont val="Times New Roman"/>
        <family val="1"/>
      </rPr>
      <t>-
медијске услуге радија и телевизије</t>
    </r>
  </si>
  <si>
    <r>
      <rPr>
        <b/>
        <sz val="10"/>
        <rFont val="Times New Roman"/>
        <family val="1"/>
      </rPr>
      <t>423621</t>
    </r>
    <r>
      <rPr>
        <sz val="10"/>
        <rFont val="Times New Roman"/>
        <family val="1"/>
      </rPr>
      <t>-
Угост.услуге</t>
    </r>
  </si>
  <si>
    <r>
      <rPr>
        <b/>
        <sz val="10"/>
        <rFont val="Times New Roman"/>
        <family val="1"/>
      </rPr>
      <t>423599</t>
    </r>
    <r>
      <rPr>
        <sz val="10"/>
        <rFont val="Times New Roman"/>
        <family val="1"/>
      </rPr>
      <t>-Остале
стручне услуге</t>
    </r>
  </si>
  <si>
    <t>Поправке и одржавање рачунарске опреме- рециклажа кертриџа и остале поправке</t>
  </si>
  <si>
    <t>Попр. и одржавање опреме за култ. – озвучење и расвета и апарати у биоск.у и згради муз.школе на сцени и у сали и др.</t>
  </si>
  <si>
    <t>Oдржавање противпожарних апарата</t>
  </si>
  <si>
    <t>Административна Опрема</t>
  </si>
  <si>
    <r>
      <rPr>
        <b/>
        <sz val="10"/>
        <rFont val="Times New Roman"/>
        <family val="1"/>
      </rPr>
      <t>424221</t>
    </r>
    <r>
      <rPr>
        <sz val="10"/>
        <rFont val="Times New Roman"/>
        <family val="1"/>
      </rPr>
      <t>-
Специјализо-ване услуге културе</t>
    </r>
  </si>
  <si>
    <r>
      <rPr>
        <b/>
        <sz val="10"/>
        <rFont val="Times New Roman"/>
        <family val="1"/>
      </rPr>
      <t>424221</t>
    </r>
    <r>
      <rPr>
        <sz val="10"/>
        <rFont val="Times New Roman"/>
        <family val="1"/>
      </rPr>
      <t>-
Услуге културе</t>
    </r>
  </si>
  <si>
    <r>
      <rPr>
        <b/>
        <sz val="10"/>
        <rFont val="Times New Roman"/>
        <family val="1"/>
      </rPr>
      <t>423599</t>
    </r>
    <r>
      <rPr>
        <sz val="10"/>
        <rFont val="Times New Roman"/>
        <family val="1"/>
      </rPr>
      <t>-
Остале 
стручне
услуге</t>
    </r>
  </si>
  <si>
    <r>
      <rPr>
        <b/>
        <sz val="10"/>
        <rFont val="Times New Roman"/>
        <family val="1"/>
      </rPr>
      <t>423419</t>
    </r>
    <r>
      <rPr>
        <sz val="10"/>
        <rFont val="Times New Roman"/>
        <family val="1"/>
      </rPr>
      <t>-
Остале услуге
штампања</t>
    </r>
  </si>
  <si>
    <r>
      <rPr>
        <b/>
        <sz val="10"/>
        <rFont val="Times New Roman"/>
        <family val="1"/>
      </rPr>
      <t>425222</t>
    </r>
    <r>
      <rPr>
        <sz val="10"/>
        <rFont val="Times New Roman"/>
        <family val="1"/>
      </rPr>
      <t>-
Поправке и
одржавање
рачунара</t>
    </r>
  </si>
  <si>
    <r>
      <rPr>
        <b/>
        <sz val="10"/>
        <rFont val="Times New Roman"/>
        <family val="1"/>
      </rPr>
      <t>425262</t>
    </r>
    <r>
      <rPr>
        <sz val="10"/>
        <rFont val="Times New Roman"/>
        <family val="1"/>
      </rPr>
      <t>-
Поправке и 
одрж.опреме
за културу</t>
    </r>
  </si>
  <si>
    <r>
      <rPr>
        <b/>
        <sz val="10"/>
        <rFont val="Times New Roman"/>
        <family val="1"/>
      </rPr>
      <t>425281</t>
    </r>
    <r>
      <rPr>
        <sz val="10"/>
        <rFont val="Times New Roman"/>
        <family val="1"/>
      </rPr>
      <t>-Одрж.
опреме за 
пр.пожарну 
заштиту</t>
    </r>
  </si>
  <si>
    <r>
      <rPr>
        <b/>
        <sz val="10"/>
        <rFont val="Times New Roman"/>
        <family val="1"/>
      </rPr>
      <t>512211</t>
    </r>
    <r>
      <rPr>
        <sz val="10"/>
        <rFont val="Times New Roman"/>
        <family val="1"/>
      </rPr>
      <t>-
Адм. Опрема</t>
    </r>
  </si>
  <si>
    <r>
      <rPr>
        <b/>
        <sz val="10"/>
        <rFont val="Times New Roman"/>
        <family val="1"/>
      </rPr>
      <t>512631</t>
    </r>
    <r>
      <rPr>
        <sz val="10"/>
        <rFont val="Times New Roman"/>
        <family val="1"/>
      </rPr>
      <t xml:space="preserve">-
Опрема за 
културу
</t>
    </r>
  </si>
  <si>
    <t>јануар</t>
  </si>
  <si>
    <t>јануар-
децембар</t>
  </si>
  <si>
    <t>Члан.39
став 2.
Закона о 
јавним
набавкама</t>
  </si>
  <si>
    <t>Услуге извођења ватромета
за обележавање Дана рудара
06.08.2013.г.</t>
  </si>
  <si>
    <t xml:space="preserve">Редни
број </t>
  </si>
  <si>
    <t xml:space="preserve">Предмет набавке/
ОРН
</t>
  </si>
  <si>
    <t>Процењена
вредност
(укупно, по
годинама</t>
  </si>
  <si>
    <t>Износ</t>
  </si>
  <si>
    <t>Конто</t>
  </si>
  <si>
    <t>Врста
поступка</t>
  </si>
  <si>
    <t>Покретања
поступка</t>
  </si>
  <si>
    <t>Закључења
уговора</t>
  </si>
  <si>
    <t>Извршења
уговора</t>
  </si>
  <si>
    <t>Напомена</t>
  </si>
  <si>
    <t>УКУПНО</t>
  </si>
  <si>
    <t xml:space="preserve">Разлог и оправданост појединачне набавке; Начин утврђивања процењене вредности 
</t>
  </si>
  <si>
    <t>2.</t>
  </si>
  <si>
    <t>1.</t>
  </si>
  <si>
    <t>3.</t>
  </si>
  <si>
    <t>4.</t>
  </si>
  <si>
    <t>5.</t>
  </si>
  <si>
    <t>6.</t>
  </si>
  <si>
    <t>7.</t>
  </si>
  <si>
    <t>8.</t>
  </si>
  <si>
    <t>9.</t>
  </si>
  <si>
    <t>10.</t>
  </si>
  <si>
    <t>11.</t>
  </si>
  <si>
    <t>12.</t>
  </si>
  <si>
    <r>
      <rPr>
        <b/>
        <sz val="10"/>
        <rFont val="Times New Roman"/>
        <family val="1"/>
      </rPr>
      <t>423711</t>
    </r>
    <r>
      <rPr>
        <sz val="10"/>
        <rFont val="Times New Roman"/>
        <family val="1"/>
      </rPr>
      <t xml:space="preserve">-
Репрезентација
</t>
    </r>
    <r>
      <rPr>
        <b/>
        <sz val="10"/>
        <rFont val="Times New Roman"/>
        <family val="1"/>
      </rPr>
      <t>423712</t>
    </r>
    <r>
      <rPr>
        <sz val="10"/>
        <rFont val="Times New Roman"/>
        <family val="1"/>
      </rPr>
      <t>-Поклони</t>
    </r>
  </si>
  <si>
    <t>Уговори о делу и уговори о ауторском делу</t>
  </si>
  <si>
    <t>Планирана средства у 
буџету/финан.
(без ПДВ-а)</t>
  </si>
  <si>
    <t xml:space="preserve">                      Оквирни датум</t>
  </si>
  <si>
    <t>Ради реализације програма Установе; На основу цена на тржишту</t>
  </si>
  <si>
    <t>Неопходан материјал за рад Установе; На основу цена на тржишту</t>
  </si>
  <si>
    <t>Неопходни материјал за службено возило за реализацију програма Установе; На основу цена на тржишту</t>
  </si>
  <si>
    <t>Литература за књиговодство, правне и опште послове, као и за рад организатора и реализатора програма Установе; На основу цена на тржишту</t>
  </si>
  <si>
    <t>Неопходни материјал за сцену на којој се реализују програми Установе; На основу цена на тржишту</t>
  </si>
  <si>
    <t>Неопходан материјал за редовно одржавање хигијене у просторијама Установе; На основу цена на тржишту</t>
  </si>
  <si>
    <t>Храна за манифестације и програме Установе, а за учеснике програма; На основу цена на тржишту</t>
  </si>
  <si>
    <t>Пиће за манифестације и програме Установе, а за учеснике програма; На основу цена на тржишту</t>
  </si>
  <si>
    <t>Ради реализације програмских садржаја Установе и маркетинг стратегије; а основу цена на тржишту</t>
  </si>
  <si>
    <t>За реализацију програмских активности Установе које су предвиђене програмом рада исте; а основу цена на тржишту</t>
  </si>
  <si>
    <t>За реализацију програмских активности Установе које су предвиђене програмом рада исте; На основу цена на тржишту</t>
  </si>
  <si>
    <t>Установа нема довољан број запослених, па је неопходно ангажовање лица за привремене и повремене послове; На основу цена на тржишту</t>
  </si>
  <si>
    <t>Награде за освојена прва три места за Фестивале и манифестације које организује Установа; На основу цена на тржишту</t>
  </si>
  <si>
    <t>Од интереса за грађане Бора; На основу цена на тржишту</t>
  </si>
  <si>
    <t>Традиционалне манифестације које су у плану рада установе и које организујр иста; На основу цена на тржишту</t>
  </si>
  <si>
    <t>Планом и програмом рада утврђени Фестивал за рад биоскопа; На основу цена на тржишту</t>
  </si>
  <si>
    <t>За реализацију програма Установе који су предвиђени програмом рада исте; На основу цена на тржишту</t>
  </si>
  <si>
    <t>Ради реализације програмских садржаја Установе и маркетинг стратегије; На основу цена на тржишту</t>
  </si>
  <si>
    <t>Ради несметаног рада Установе; На основу цена на тржишту</t>
  </si>
  <si>
    <t>Ради сигурности запослених и посетилаца Установе; На основу цена на тржишту</t>
  </si>
  <si>
    <t>Ради задовољења потреба запослених у Установи; На основу цена на тржишту</t>
  </si>
  <si>
    <t>ЈАВНЕ НАБАВКЕ</t>
  </si>
  <si>
    <r>
      <t xml:space="preserve">       Установа „Центар за културу општине Бор“, Моше Пијаде 1, Бор, тел/факс: 030/424-546, е-mail: </t>
    </r>
    <r>
      <rPr>
        <u val="single"/>
        <sz val="16"/>
        <color indexed="8"/>
        <rFont val="Times New Roman"/>
        <family val="1"/>
      </rPr>
      <t>centarzakulturu@open.telekom.rs</t>
    </r>
  </si>
  <si>
    <t xml:space="preserve">Израђене на основу  Одлуке о буџету општине Бор за 2013.г. од 24.12.2012.г. Број 400-209/2012-I (Сл.лист општине Бор"бр. 15/2012 и на основу Обавештења </t>
  </si>
  <si>
    <t>о одобреним апропријацијама од 03.01.2013.г. Број 400-I/2013-III-04 и на основу Решења о промени апропријације из средстава утврђених Одлуком о буџету</t>
  </si>
  <si>
    <t>општине Бор за 2013.г., број 4/13-ЗА од 28.02.2013.г., а на основу захтева за промену апропријације број 1 од 28.02.2013.г., на основу Решења о употреби текуће</t>
  </si>
  <si>
    <t>буџетске резерве број 401-569/2013-II од 31.07.2013.г. И на основу Обавештења о промени апропријације (2.ребаланс) од 01.10.2013.г. Број 400-406/2013-III-04</t>
  </si>
  <si>
    <t>ОРН: 60172000</t>
  </si>
  <si>
    <t>ЈНМВ</t>
  </si>
  <si>
    <t>Јануар</t>
  </si>
  <si>
    <t>Фебруар - децембар 2013.</t>
  </si>
  <si>
    <t>Члан 39</t>
  </si>
  <si>
    <t xml:space="preserve">ЈНМВ
8
</t>
  </si>
  <si>
    <t>Планирана средства у 
буџету/фин.плану
(без ПДВ-а) 
(bez PDV-a)
(без ПДВ-а)</t>
  </si>
  <si>
    <t>01
буџет</t>
  </si>
  <si>
    <t>Превоз КУД "Бор" на Фестивале у иностранству
 ОРН: 60172000</t>
  </si>
  <si>
    <t xml:space="preserve">04
сопствени приходи </t>
  </si>
  <si>
    <t>Опрема за културу
ОРН: 31000000</t>
  </si>
  <si>
    <t xml:space="preserve">    Установа „Центар за културу општине Бор“, Моше Пијаде 1, Бор, тел/факс: 030/424-546</t>
  </si>
  <si>
    <t>e-mail: centarzakulturu@open.telekom.rs</t>
  </si>
  <si>
    <t>октобар</t>
  </si>
  <si>
    <t>новембар</t>
  </si>
  <si>
    <t>Неопходни материјал за службено возило за реализацију програма Установе;
 Процена вредности извршена је на основу цена на тржишту.</t>
  </si>
  <si>
    <t>Неопходни материјал за службено возило за реализацију програма Установе;
Процена вредности извршена је на основу цена на тржишту.</t>
  </si>
  <si>
    <r>
      <rPr>
        <b/>
        <sz val="12"/>
        <rFont val="Times New Roman"/>
        <family val="1"/>
      </rPr>
      <t>426621</t>
    </r>
    <r>
      <rPr>
        <sz val="12"/>
        <rFont val="Times New Roman"/>
        <family val="1"/>
      </rPr>
      <t xml:space="preserve">
материјал за културу</t>
    </r>
  </si>
  <si>
    <r>
      <rPr>
        <b/>
        <sz val="12"/>
        <rFont val="Times New Roman"/>
        <family val="1"/>
      </rPr>
      <t>426811</t>
    </r>
    <r>
      <rPr>
        <sz val="12"/>
        <rFont val="Times New Roman"/>
        <family val="1"/>
      </rPr>
      <t xml:space="preserve">
материјал за чишћење
</t>
    </r>
  </si>
  <si>
    <r>
      <rPr>
        <b/>
        <sz val="12"/>
        <rFont val="Times New Roman"/>
        <family val="1"/>
      </rPr>
      <t>426821</t>
    </r>
    <r>
      <rPr>
        <sz val="12"/>
        <rFont val="Times New Roman"/>
        <family val="1"/>
      </rPr>
      <t xml:space="preserve">
храна</t>
    </r>
  </si>
  <si>
    <r>
      <rPr>
        <b/>
        <sz val="12"/>
        <rFont val="Times New Roman"/>
        <family val="1"/>
      </rPr>
      <t>426822</t>
    </r>
    <r>
      <rPr>
        <sz val="12"/>
        <rFont val="Times New Roman"/>
        <family val="1"/>
      </rPr>
      <t xml:space="preserve">
пиће</t>
    </r>
  </si>
  <si>
    <t>13.</t>
  </si>
  <si>
    <t>14.</t>
  </si>
  <si>
    <t>15.</t>
  </si>
  <si>
    <t>16.</t>
  </si>
  <si>
    <t>17.</t>
  </si>
  <si>
    <r>
      <t xml:space="preserve">423221
</t>
    </r>
    <r>
      <rPr>
        <sz val="12"/>
        <rFont val="Times New Roman"/>
        <family val="1"/>
      </rPr>
      <t>Услуге
одржавања
рачунара</t>
    </r>
  </si>
  <si>
    <r>
      <t xml:space="preserve">423311
</t>
    </r>
    <r>
      <rPr>
        <sz val="12"/>
        <rFont val="Times New Roman"/>
        <family val="1"/>
      </rPr>
      <t>Услуге
образ.и усавр.
Запослених</t>
    </r>
  </si>
  <si>
    <r>
      <rPr>
        <b/>
        <sz val="12"/>
        <rFont val="Times New Roman"/>
        <family val="1"/>
      </rPr>
      <t xml:space="preserve">423419
</t>
    </r>
    <r>
      <rPr>
        <sz val="12"/>
        <rFont val="Times New Roman"/>
        <family val="1"/>
      </rPr>
      <t>остале
услуге штампања</t>
    </r>
  </si>
  <si>
    <t>Услуге рекламе на локалним 
медијима -радио и телевизија
ОРН: 79340000</t>
  </si>
  <si>
    <r>
      <rPr>
        <b/>
        <sz val="12"/>
        <rFont val="Times New Roman"/>
        <family val="1"/>
      </rPr>
      <t>423441</t>
    </r>
    <r>
      <rPr>
        <sz val="12"/>
        <rFont val="Times New Roman"/>
        <family val="1"/>
      </rPr>
      <t xml:space="preserve">
медијске услуге радија и телевизије</t>
    </r>
  </si>
  <si>
    <t>За реализацију програмских активности Установе које су предвиђене програмом рада исте; 
Процена вредности извршена је на основу цена на тржишту.</t>
  </si>
  <si>
    <t>Награде за  манифестације које организује Установа;
Процена вредности извршена је на основу цена на тржишту.</t>
  </si>
  <si>
    <r>
      <rPr>
        <b/>
        <sz val="12"/>
        <rFont val="Times New Roman"/>
        <family val="1"/>
      </rPr>
      <t xml:space="preserve">423599
</t>
    </r>
    <r>
      <rPr>
        <sz val="12"/>
        <rFont val="Times New Roman"/>
        <family val="1"/>
      </rPr>
      <t>Остале
стручне услуге</t>
    </r>
  </si>
  <si>
    <t>За реализацију програма Установе који су предвиђени програмом рада исте; 
Процена вредности извршена је на основу цена на тржишту.</t>
  </si>
  <si>
    <t>Традиционалне манифестације које су у плану рада установе и које организује иста;
 Процена вредности извршена је на основу цена на тржишту.</t>
  </si>
  <si>
    <t>18.</t>
  </si>
  <si>
    <r>
      <rPr>
        <b/>
        <sz val="12"/>
        <rFont val="Times New Roman"/>
        <family val="1"/>
      </rPr>
      <t>423599</t>
    </r>
    <r>
      <rPr>
        <sz val="12"/>
        <rFont val="Times New Roman"/>
        <family val="1"/>
      </rPr>
      <t>-
Остале 
стручне
услуге</t>
    </r>
  </si>
  <si>
    <t>19.</t>
  </si>
  <si>
    <t>20.</t>
  </si>
  <si>
    <t>Ради несметаног рада Установе; 
Процена вредности извршена је на основу цена услуга на тржишту.</t>
  </si>
  <si>
    <t>Попр. и одржавање опреме за култ. – озвучење и расвета и апарати у биоск.у и згради муз.школе на сцени и у сали и др.
ОРН: 50300000</t>
  </si>
  <si>
    <t>Oдржавање противпожарних апарата
ОРН: 50531000</t>
  </si>
  <si>
    <t>Ради сигурности запослених и посетилаца Установе;
 Процена вредности извршена је на основу цена услуга на тржишту.</t>
  </si>
  <si>
    <r>
      <rPr>
        <b/>
        <sz val="12"/>
        <rFont val="Times New Roman"/>
        <family val="1"/>
      </rPr>
      <t>512211</t>
    </r>
    <r>
      <rPr>
        <sz val="12"/>
        <rFont val="Times New Roman"/>
        <family val="1"/>
      </rPr>
      <t>-
Адм. Опрема</t>
    </r>
  </si>
  <si>
    <t>Ради задовољења потреба запослених у Установи;
 Процена вредности извршена је на основу цена услуга на тржишту.</t>
  </si>
  <si>
    <r>
      <rPr>
        <b/>
        <sz val="12"/>
        <rFont val="Times New Roman"/>
        <family val="1"/>
      </rPr>
      <t>512631</t>
    </r>
    <r>
      <rPr>
        <sz val="12"/>
        <rFont val="Times New Roman"/>
        <family val="1"/>
      </rPr>
      <t xml:space="preserve">-
Опрема за 
културу
</t>
    </r>
  </si>
  <si>
    <t xml:space="preserve"> Ради реализације програма Установе;
  Процена вредности извршена је на основу цена услуга на тржишту.</t>
  </si>
  <si>
    <t xml:space="preserve">Разлог и оправд. поједин.наб.; 
Начин утврђ.проц. вредности 
</t>
  </si>
  <si>
    <t xml:space="preserve">       Установа „Центар за културу општине Бор“, Моше Пијаде 1, Бор, тел/факс: 030/424-546 </t>
  </si>
  <si>
    <t xml:space="preserve">Планирана
средства
са ПДВ
</t>
  </si>
  <si>
    <r>
      <rPr>
        <b/>
        <sz val="12"/>
        <rFont val="Times New Roman"/>
        <family val="1"/>
      </rPr>
      <t>424221</t>
    </r>
    <r>
      <rPr>
        <sz val="12"/>
        <rFont val="Times New Roman"/>
        <family val="1"/>
      </rPr>
      <t>-
Специјализоване услуге културе</t>
    </r>
  </si>
  <si>
    <t>22.</t>
  </si>
  <si>
    <t>23.</t>
  </si>
  <si>
    <t>Остале опште услуге
израда печата, фотографија, 
фотокопирање, укоричавање служ.материјала, нарезивање кључева, прање сл.возила и остале непоменуте услуге 
ОРН:</t>
  </si>
  <si>
    <r>
      <rPr>
        <b/>
        <sz val="12"/>
        <rFont val="Times New Roman"/>
        <family val="1"/>
      </rPr>
      <t>423911</t>
    </r>
    <r>
      <rPr>
        <sz val="12"/>
        <rFont val="Times New Roman"/>
        <family val="1"/>
      </rPr>
      <t xml:space="preserve">
Остале 
опште
услуге</t>
    </r>
  </si>
  <si>
    <t xml:space="preserve">Неопходне услуге за функционисање Установе и реал. програмских садржаја и административних послова.
 Процена вредности извршена је на основу цена услуга на тржишту.
</t>
  </si>
  <si>
    <t>Услуге извођења струје за манифестације Установе на отвореном
ОРН: 51112100</t>
  </si>
  <si>
    <r>
      <rPr>
        <b/>
        <sz val="12"/>
        <rFont val="Times New Roman"/>
        <family val="1"/>
      </rPr>
      <t>426911</t>
    </r>
    <r>
      <rPr>
        <sz val="12"/>
        <rFont val="Times New Roman"/>
        <family val="1"/>
      </rPr>
      <t xml:space="preserve">
мат.за посебне
намене</t>
    </r>
  </si>
  <si>
    <t>Неопходан материјал за редовно пословање Установе; 
Процена вредности извршена је на основу цена на тржишту.</t>
  </si>
  <si>
    <r>
      <rPr>
        <b/>
        <sz val="11"/>
        <rFont val="Times New Roman"/>
        <family val="1"/>
      </rPr>
      <t>01</t>
    </r>
    <r>
      <rPr>
        <sz val="11"/>
        <rFont val="Times New Roman"/>
        <family val="1"/>
      </rPr>
      <t xml:space="preserve">
буџет</t>
    </r>
  </si>
  <si>
    <r>
      <rPr>
        <b/>
        <sz val="11"/>
        <rFont val="Times New Roman"/>
        <family val="1"/>
      </rPr>
      <t>04</t>
    </r>
    <r>
      <rPr>
        <sz val="11"/>
        <rFont val="Times New Roman"/>
        <family val="1"/>
      </rPr>
      <t xml:space="preserve">
сопствени приходи</t>
    </r>
  </si>
  <si>
    <r>
      <rPr>
        <b/>
        <sz val="12"/>
        <rFont val="Times New Roman"/>
        <family val="1"/>
      </rPr>
      <t>01</t>
    </r>
    <r>
      <rPr>
        <sz val="12"/>
        <rFont val="Times New Roman"/>
        <family val="1"/>
      </rPr>
      <t xml:space="preserve">
буџет</t>
    </r>
  </si>
  <si>
    <r>
      <rPr>
        <b/>
        <sz val="12"/>
        <rFont val="Times New Roman"/>
        <family val="1"/>
      </rPr>
      <t>04</t>
    </r>
    <r>
      <rPr>
        <sz val="12"/>
        <rFont val="Times New Roman"/>
        <family val="1"/>
      </rPr>
      <t xml:space="preserve">
сопствени приходи</t>
    </r>
  </si>
  <si>
    <t>Разлог и опр. набавке;  
 начин утврђ. Проц. вредн.</t>
  </si>
  <si>
    <t>Разлог и опр. набавке;  
Начин утврђ. проц. вредн.</t>
  </si>
  <si>
    <t>Превоз КУД-а села за манифестацију „Сусрети села“ - Од планираних средстава додатна средства одобрена Одлуком о буџету износе  300.000,00                                      ОРН: 60172000</t>
  </si>
  <si>
    <t xml:space="preserve">Превоз КУД "Бор"  на манифестације, такмичења и Фестивале у земљи
ОРН: 60172000
</t>
  </si>
  <si>
    <t xml:space="preserve">Фебруар
2014.
(прва половина)
</t>
  </si>
  <si>
    <t xml:space="preserve">март
2014.
(друга половина)
</t>
  </si>
  <si>
    <t>март
(друга половина  децембар 2014.</t>
  </si>
  <si>
    <t xml:space="preserve">Превоз КУД села на манифестације, Фестивали и сабори  у Србији
12 учешћа 
ОРН: 60172000
</t>
  </si>
  <si>
    <t>Разлог и опр. набавке;  
Начин утврђ. Проц. вредн.</t>
  </si>
  <si>
    <t xml:space="preserve">Манифестације, фестивали и остало предвиђено Планом и  програмом рада Установе члан I тачка 1.,2.,3.,4.,5.,6.,7.8.,9.,10.,11 и чланом II, III i IV, ; и на основу члана6 и 8. Закона о култури ("Сл.гласник РС" бр. 72/2009)
Процењена  вредност је утврђена на основу кретања цена горива по пређеном километру на тржишту и на основу анализе ове врсте трошкова из претходних година.
</t>
  </si>
  <si>
    <t>Учешће КУД "Бор" на Фестивалима у иностранству предвиђено је Планом и програмом Установе "Центар за културу општине Бор" чланом I тачка 3., а на основу Закона о култури  члан 6, тачка 2,10,16 и 18 ("Сл.гласник РС"број 72/2009). 
Процењена  вредност је утврђена на основу кретања цена горива по пређеном километру на тржишту и на основу анализе ове врсте трошкова из претходних година.</t>
  </si>
  <si>
    <t>Традиционална манифестација која траје већ 53.године непрекидно и предвиђена је  чланом I тачка 9.подтачка 9.2. Плана и програма рада Установе бр.14/2013 од 27.06.2013.г. на основу Одлуке о буџету општине Бор бр. 400-194/2013-I од 18.12.2013.г.("Сл.лист општине Бор бр. 20/2013) и чланом 6.тачка 6. Закона о култури ("Сл.гласникаРС" број 72/2009).
Процењена  вредност је утврђена на основу кретања цена горива по пређеном километру на тржишту и на основу анализе ове врсте трошкова из претходних година.</t>
  </si>
  <si>
    <t>Учешће КУД "Бор" на Фестивалима и такмичењима у Србији предвиђено је Планом и програмом Установе "Центар за културу општине Бор" чланом I тачка 3., а на основу Закона о култури члан 6, тачка 2,10,16 и 18 ("Сл.гласник РС"број 72/2009). 
Процењена  вредност је утврђена на основу кретања цена горива по пређеном километру на тржишту и на основу анализе ове врсте трошкова из претходних година.</t>
  </si>
  <si>
    <t>Учешћа КУД- села на манифестацијама, Фестивалима и Саборима предвиђеним Календаром Савеза матера Србије,   чланом I тачка 9.подтачка 9.2. Плана и програма рада Установе бр.14/2013 од 27.06.2013.г. и чланом 6.тачка 6. Закона о култури ("Сл.гласникаРС" број 72/2009).
Процењена  вредност је утврђена на основу кретања цена горива по пређеном километру на тржишту и на основу анализе ове врсте трошкова из претходних година.</t>
  </si>
  <si>
    <t>Набавка се спроводи ради реализације гостујућих програмских садржаја утврђених чланом I тачка 10. Плана и програма рада Установе број 14-III/2013 од 27.06.2013.г, а у складу са чланом 8.тачка 6 и тачка 11. Закона о култури ("Сл.гласник РС" 72/2009).
Процењена вредност је утврђена на основу кретања цена на тржишту и увидом у цене коштања позоришних 
представа путем званичних интернет страница позоришних кућа и агенција из Србије.</t>
  </si>
  <si>
    <t>Концерти  етно, народне и остале истоврсне врсте музике у организацији и по Плану и програму рада Установе
ОРН: 92312100</t>
  </si>
  <si>
    <t>Набавка се спроводи ради реализације гостујућих програмских садржаја утврђених чланом I тачка 10. Плана и програма рада Установе број 14-III/2013 од 27.06.2013.г, а у складу са чланом 8.тачка 6 и тачка 11. Закона о култури ("Сл.гласник РС" 72/2009).
Процењена вредност је утврђена на основу кретања цена на тржишту и увидом у цене коштања концерат путем званичних интернет страница менаџерских кућа и агенција из Србије.</t>
  </si>
  <si>
    <t>Концерти џез,блуз, поп, рок и остале истоврсне  музике у организацији  по Плану и програму  рада Установе
ОРН: 92312100</t>
  </si>
  <si>
    <t>ЈНМВ
8
и
прег.п.
без обј
5</t>
  </si>
  <si>
    <t xml:space="preserve">Поправке женског тоалета у биоскопу "Звезда"- водовод и канализација. 
ОРН: 50760000           </t>
  </si>
  <si>
    <t xml:space="preserve">01
буџет
</t>
  </si>
  <si>
    <t xml:space="preserve">Септембар
2014.
(друга половина)
</t>
  </si>
  <si>
    <t xml:space="preserve">Новембар
2014.
(прва половина)
</t>
  </si>
  <si>
    <t>децембар 2014
(прва половина)</t>
  </si>
  <si>
    <t xml:space="preserve">Женски тоалет у биоскопу је у у лошем стању (од 1961.г. Од када постоји зграда биоскопа није улагано у поправке и одржавање истог) те је стога неопходна  поправка водовода и канализације;
Процењена вредност је утврђена на основу кретања цена наведених услуга на тржишту
</t>
  </si>
  <si>
    <t>Лепак - 1.667
Уложак коцка за папир - 667 
Каро папир - 417
сталак за селотејп - 416
Гумице - 167
Стикери - 833
Рибон - 500
Папир у боји - 833
Шихтана књига - 167
Маказе - 416
Расхефтивач - 167
Омоти за ЦД и ДВД - 416
Чаше за оловке - 416
ОРН: 30192000</t>
  </si>
  <si>
    <t>Фебруар
(прва
половина)</t>
  </si>
  <si>
    <t>фебруар
(друга 
половина)</t>
  </si>
  <si>
    <t>фебруар
децембар</t>
  </si>
  <si>
    <t>Канцeларијски материјал:
1. папир -37.500
папир за матр.шт.- 6.667
Налози за пренос - 5.000
налози за исплату - 833
уплатнице - 833
Регистратори - 10.000
фасцикле - 7.500
коверте - 5.333
признанице -417
отпремнице - 417
реверси - 417
ЦД - 1.667
ДВД - 5.833
Маркери.- 5.000
Оловке - 5.000
Хефталице - 1.667
бушилице - 1.667
Кламерице - 417
Спајалице -417
Белило - 583
Свеске - 1.667
Шпенадле - 250
Путни налози - 417
Индиго - 83
Деловодници - 833
Селотејп - 3.333
ОРН: 30192000</t>
  </si>
  <si>
    <t>Каро папир - 209
Стикери - 833
Рибон - 500
Папир у боји - 833
Омоти за ЦД и ДВД - 416
Чаше за оловке - 416
ОРН: 30192000</t>
  </si>
  <si>
    <t>1. Цветни аранжмани за програме (академије, позоришне представе, концерте, трибине, Фестивале и остале манифестације и програме у организацији Установе) - 10.000
2.Венци за погребе - 6.667</t>
  </si>
  <si>
    <t>Стручна литература за потребе запослених
1. Стручна литература за потребе Сектора администартивно финансијских послова - 57.273
2. Стручна литература за потребе КУД "Бор" - 8.182
3.Стручна литература за потребе организатора програма- 4.546
4. Стручна лиетаратура за потребе техничке службе - 4.545</t>
  </si>
  <si>
    <t xml:space="preserve">Набавка се спроводи ради обављања редовних програмских активности Установе. Процена количина је извршена на основу анализе потрошње претходне године.
Процена вредности је утврђена на основу анализе цена из уговора из претходнe године, као и увидом у актуелне цене различитих понуђача преко интернета. 
</t>
  </si>
  <si>
    <t>Радне униформе за запослене, а ради реализације програмских активности:
1. Мајице - 20 Х 667 = 13.340
2. Качкети - 20 Х 375 = 7.500
3. Ешарпе - 10 Х 150 = 1.500
4. Блузе - 5 Х 532 = 2.660</t>
  </si>
  <si>
    <r>
      <rPr>
        <b/>
        <sz val="12"/>
        <rFont val="Times New Roman"/>
        <family val="1"/>
      </rPr>
      <t xml:space="preserve">04
</t>
    </r>
    <r>
      <rPr>
        <sz val="12"/>
        <rFont val="Times New Roman"/>
        <family val="1"/>
      </rPr>
      <t xml:space="preserve">сопствени
 приходи
</t>
    </r>
  </si>
  <si>
    <t>Неопходни материјал за сцену на којој се реализују програми Установе и за озвучење и уградну расвету; 
Процена вредности извршена је на основу цена на тржишту.</t>
  </si>
  <si>
    <r>
      <rPr>
        <b/>
        <sz val="12"/>
        <rFont val="Times New Roman"/>
        <family val="1"/>
      </rPr>
      <t xml:space="preserve">01
</t>
    </r>
    <r>
      <rPr>
        <sz val="12"/>
        <rFont val="Times New Roman"/>
        <family val="1"/>
      </rPr>
      <t xml:space="preserve">буџет
</t>
    </r>
  </si>
  <si>
    <t>ОРН: 22000000</t>
  </si>
  <si>
    <t>Материјал за превозно средство:
1. Бензин - 47.500
2.Мазива - 833
4. Ост.мат.за прев.сред. - 1.667
ОРН: 09100000</t>
  </si>
  <si>
    <t xml:space="preserve">Матер. за културу- материјал за ликовну радионицу и драмски студио:
1. материјали за костиме за драмски студио - 8.333
2.  Маске - 2.500
3. Капе - 2.000
4. Перике - 2.500
5. Материјал за сценографију - 8.333
6. Балони - 245
7. Обућа за представе - 2.500
Материјал за ликовну радионицу:
1.Креп трака - 2.000
2.Фиксир - 167
3. Пемзла - 2.500
4. Нитроразређивач - 150
5. Четке - 833
6. Ваљак - 150
7. Скалпер - 300
8. Резач - 317
9. Рајснадле - 100
10. Оловке - 3.000
11. Дрвене боје - 380
12. Спреј боја - 467
</t>
  </si>
  <si>
    <t>13. Угљен - 833
14. Гумице - 1.000
15. Акрилне Боје - 15.667
16. Хамер папир - 500
17.Пак папир - 167
18. Угљен оловка - 1.667
19. Темпере - 15.680
20. Линолеум - 250
21. Паспарту - 1.667
22.Акрилна подлога - 964
23. Пастел оловка - 964
24.Пастел папир - 964
25. Лак за косу - 1.667
26. Емајл лак - 500
27. Корунд - 50
28. Блок 5 - 200
29. Туш - 167
30. Маркери - 167
31. Алоба - 417
32. Крпе - 583
33. Тетра платно - 360
34. Сликарска шпахтла - 1.250
35. Бајц - 208
36.Сепија у оловци - 83
37. Четкице 583 
ОРН: 22000000</t>
  </si>
  <si>
    <t>Неопходни материјал за реализацију радионица при Установи сходно плану и програму рада - тачка 6, као и сходно чл. 8. тачка 5 и 6., чл.6. тачке 12, 16 и 19. Закона о култури ("Сл.гл.РС" 72/2009).  
Процена вредности извршена је на основу цена на тржишту.</t>
  </si>
  <si>
    <t xml:space="preserve">Набавка се спроводи ради обављања редовних активности прописаних законом и предвиђених систематизацијом радних места Установе. Процена количина је извршена на основу анализе потрошње претходне године.
Процена вредности је утврђена на основу анализе цена из уговора из претходнe године, као и увидом у актуелне цене различитих понуђача.
</t>
  </si>
  <si>
    <t>Неопходан материјал за редовно одржавање хигијене у просторијама Установе; 
Процена вредности извршена је на основу цена на тржишту путем званичних интернет страница и у малопродајним објектима у Бору</t>
  </si>
  <si>
    <t>Материјал за хигијену
1. мер за стакло - 4.000
2. Тоалет папир - 17.750
3. Сона киселина - 2.917
4. Течност за судове - 1.667
5. Метле - 1.850
6. МОП ресе - 3.375
7. МОП - 2.917
9. Течни сапуни - 833
10. Крпе микрофибер - 1.667
11. Трулекс крпе - 833
12. Рукавице -  1.700
13. Корпице за ВЦ шољу - 1.667
14. Доместос - 4.800
15. Кесе за ђубре - 5.000
16. Сапуни - 833
17. Течност за подове - 4.192
18. Течност за санитарије - 5.000
19. Кофе - 833
20. Течност за цеви  - 833
21. Сунђери - 250
22. Жице за рибање - 417
ОРН: 24000000</t>
  </si>
  <si>
    <r>
      <rPr>
        <b/>
        <sz val="12"/>
        <rFont val="Times New Roman"/>
        <family val="1"/>
      </rPr>
      <t>04</t>
    </r>
    <r>
      <rPr>
        <sz val="12"/>
        <rFont val="Times New Roman"/>
        <family val="1"/>
      </rPr>
      <t xml:space="preserve">
сопствени
приходи</t>
    </r>
  </si>
  <si>
    <r>
      <rPr>
        <b/>
        <sz val="12"/>
        <rFont val="Times New Roman"/>
        <family val="1"/>
      </rPr>
      <t xml:space="preserve">01
</t>
    </r>
    <r>
      <rPr>
        <sz val="12"/>
        <rFont val="Times New Roman"/>
        <family val="1"/>
      </rPr>
      <t xml:space="preserve">буџет
</t>
    </r>
  </si>
  <si>
    <t>Храна за манифестације и програме у организацији Установе предвиђене планом и програмом рада.
Процена вредности извршена је на основу цена на тржишту.</t>
  </si>
  <si>
    <t>Материјал -храна
1. Слатке грицкалице за коктеле - 5.833
2. Слане грицкалице за коктеле - 10.000
3. Материјал за сендвиче(хлеб, салама, качкаваљ) - 10.000
4. Сендвич пљескавице,ћевапи, роштиљ - 20.000
ОРН: 15000000</t>
  </si>
  <si>
    <r>
      <rPr>
        <b/>
        <sz val="12"/>
        <rFont val="Times New Roman"/>
        <family val="1"/>
      </rPr>
      <t>01</t>
    </r>
    <r>
      <rPr>
        <sz val="12"/>
        <rFont val="Times New Roman"/>
        <family val="1"/>
      </rPr>
      <t xml:space="preserve">-буџет
</t>
    </r>
  </si>
  <si>
    <t xml:space="preserve">Материјал -пиће
1. Кафа и нес кафа - 20.000
2. Вода негазирана - 5.833
3. Вода газирана - 5.834
4. Сок газирани - 10.000
5. Сок негазирани - 10.000
6. Чај - 833
7. Алкохолна пића - 5.000
ОРН: 15000000 </t>
  </si>
  <si>
    <r>
      <rPr>
        <b/>
        <sz val="12"/>
        <rFont val="Times New Roman"/>
        <family val="1"/>
      </rPr>
      <t>04</t>
    </r>
    <r>
      <rPr>
        <sz val="12"/>
        <rFont val="Times New Roman"/>
        <family val="1"/>
      </rPr>
      <t xml:space="preserve">
сопствени
 приходи
</t>
    </r>
  </si>
  <si>
    <t>Пиће за манифестације и програме у организацији Установе предвиђене планом и програмом рада.
Процена вредности извршена је на основу цена на тржишту.</t>
  </si>
  <si>
    <r>
      <rPr>
        <b/>
        <sz val="12"/>
        <rFont val="Times New Roman"/>
        <family val="1"/>
      </rPr>
      <t xml:space="preserve">04
</t>
    </r>
    <r>
      <rPr>
        <sz val="12"/>
        <rFont val="Times New Roman"/>
        <family val="1"/>
      </rPr>
      <t>сопствени
 приходи</t>
    </r>
  </si>
  <si>
    <t>Материјал за посебне намене
(потрошни материјал)
1. Браве - 8.333
2. Прикључци- 2.167
3. Продужне кабле - 1.667
4. Сијалице - 17.668
5. Грла за сијалице - 833
6. Батерије - 833
7. Утичнице - 2.167
8. Цилиндри - 3.333
9. Пловак - 833
10 Казанчићи - 2.167
11. Вирбле - 833
12. Бургије - 833
 ОРН: 31000000</t>
  </si>
  <si>
    <t>Материјал за посебне намене
(потрошни материјал)
1. Браве - 8.333
2. Прикључци- 2.167
3. Продужне кабле - 1.667
4. Сијалице - 17.668
5. Грла за сијалице - 833
6. Батерије - 833
7. Утичнице - 2.167
8. Цилиндри - 3.333
9. Пловак - 833
10 Казанчићи - 2.167
11. Вирбле - 833
12. Бургије - 833
13. Четке - 833
14. Фарбе и полудисперзије - 7.500
 ОРН: 31000000</t>
  </si>
  <si>
    <t>Ради нормалног функционисања сајта www. centarzakulturubor.org.rs као и сходно члану 8.став3. Закона о буџетском систему("Сл.гласник РС"54/2009, 73/2010, 101/2010, 101/2011, 93/2012, 62/2013, 63/2013, 108/2013) и члана 57.став1 Закона о јавним набавкама ("Сл.гласник РС" бр. 124/2012), као и за редовно рекламирање и обавештавање о програма и активностима Установе.
Процењена вредност је утврђена на основу кретања цена на тржишту и на основу понуде  агенције која је и израдила сајт Установе и која га технички одржава.</t>
  </si>
  <si>
    <t xml:space="preserve">Неопходно одржавања рачунарске опреме и програма за књиговодство, учитавање података за регистар запослених у складу са чланом 2. тачка 57а Закона о буџетском систему ("Сл.гласник РС", бр. 54/2009, 73/2010, 101/2010, 101/2011, 93/2012, 62/2013, 63/2013и 108/2013) и учитавање података за елетронску пореску пријаву сходно члану 41. Закона о изменама и допунама Закона о пореском поступку и пореској администрацији („Службени гласник РС”, бр. 80/02, 84/02-исправка, 23/03-исправка, 70/03, 55/04, 61/05, 85/05-др. закон, 62/06-др. закон, 61/07, 20/09, 72/09-др. закон, 53/10, 101/11, 2/12-исправка, 93/12 и 47/13).
Процена вредности извршена је на основу цена услуга  на тржишту и на основу понуде предузетника који је израдио књиговодствени програм и који га одржава 4 године
</t>
  </si>
  <si>
    <r>
      <t xml:space="preserve">423291
</t>
    </r>
    <r>
      <rPr>
        <sz val="12"/>
        <rFont val="Times New Roman"/>
        <family val="1"/>
      </rPr>
      <t>Услуге
одржавања
рачунара</t>
    </r>
  </si>
  <si>
    <t>Услуге одржавања сајта Установе
ОРН: 50312000</t>
  </si>
  <si>
    <t>Услуге одржавања рачунара и програма за књиговодство и ажурирање у складу са Законским обавезама
ОРН: 50312000</t>
  </si>
  <si>
    <t>Услуге штампања:
1.флајер и позивнице - 20.833
2. Дипломе и захвалнице - 13.750
3. Постери и плакати за програме - 58.333
4. Улазнице за салу музичке школе - 20.833
5. Биллтени, каталози, монографије, публикације, књиге и др. - 217.084
6. Коричење материјала - 2.500
ОРН: 79800000</t>
  </si>
  <si>
    <t>Ради реализације програмских садржаја Установе и маркетинг стратегије; 
Процена вредности извршена је на основу цена на тржишту путем званичних интернет страница и увидом у цене у штампаријама.</t>
  </si>
  <si>
    <t>За реализацију програмских активности Установе које су предвиђене програмом рада исте,а ради маркетинг стратегије; 
Процена вредности извршена је на основу цена услуга на тржишту.</t>
  </si>
  <si>
    <t>Услуге рекламе на  
медијима -радио и телевизија
ОРН: 79340000</t>
  </si>
  <si>
    <r>
      <rPr>
        <b/>
        <sz val="12"/>
        <rFont val="Times New Roman"/>
        <family val="1"/>
      </rPr>
      <t>423621</t>
    </r>
    <r>
      <rPr>
        <sz val="12"/>
        <rFont val="Times New Roman"/>
        <family val="1"/>
      </rPr>
      <t>-
Угостите-љске
услуге</t>
    </r>
  </si>
  <si>
    <t>Репрезентација: Календари, хемијске оловке и упаљачи за наредну годину</t>
  </si>
  <si>
    <t>децембар</t>
  </si>
  <si>
    <r>
      <rPr>
        <b/>
        <sz val="12"/>
        <rFont val="Times New Roman"/>
        <family val="1"/>
      </rPr>
      <t>423711</t>
    </r>
    <r>
      <rPr>
        <sz val="12"/>
        <rFont val="Times New Roman"/>
        <family val="1"/>
      </rPr>
      <t xml:space="preserve">
Репрезента-ција</t>
    </r>
  </si>
  <si>
    <r>
      <rPr>
        <b/>
        <sz val="12"/>
        <rFont val="Times New Roman"/>
        <family val="1"/>
      </rPr>
      <t>423712</t>
    </r>
    <r>
      <rPr>
        <sz val="12"/>
        <rFont val="Times New Roman"/>
        <family val="1"/>
      </rPr>
      <t>-Поклони</t>
    </r>
  </si>
  <si>
    <t>Набавка је неопходна ради маркетинг стратегије Установе.
Процена вредности извршена је на основу цена на тржишту.</t>
  </si>
  <si>
    <t>За реализацију програмских активности Установе које су предвиђене програмом рада исте, а обзиром да Установа нема систематизовано радно место које је неопходно за реализацију наведене активности;
 Процена вредности извршена је на основу цена услуга на тржишту.</t>
  </si>
  <si>
    <t xml:space="preserve"> Уговор са позориштем за едукацију полазника драмског студиа</t>
  </si>
  <si>
    <t>Уговор са израду костима за позоришне представе драмског студиа Установе</t>
  </si>
  <si>
    <t xml:space="preserve">Реализација предвиђена планом и програмом рада тачка 6. и сходно члану 8. тачка 6., чл.6. тачке 12,16 и 19. Закона о култури ("Сл.гл.РС" 72/2009). 
Процењена вредност утврђена је на основу цена на тржишту за наведене услуге. </t>
  </si>
  <si>
    <t>Уговор за контролу и надзор електричних инсталација у згради биоскопа "Звезда"</t>
  </si>
  <si>
    <t xml:space="preserve">Законом о противпожарној заштити утврђена обавеза контроле електричних инсталација.
Процењена вредност утврђена је на основу цена на тржишту за наведене услуге. </t>
  </si>
  <si>
    <t>Приказивање филмова у оквиру Фестивала филмова - 2 Фестивала током године
ОРН: 92130000</t>
  </si>
  <si>
    <t>За реализацију програмских активности Установе које су предвиђене програмом рада исте а одржавају се на отвореном простору, Дани бање, БКЛ, Дочек Нове године, 1.мај и друге;
 Процена вредности извршена је на основу цена услуга на тржишту.</t>
  </si>
  <si>
    <r>
      <rPr>
        <b/>
        <sz val="12"/>
        <rFont val="Times New Roman"/>
        <family val="1"/>
      </rPr>
      <t>01</t>
    </r>
    <r>
      <rPr>
        <sz val="12"/>
        <rFont val="Times New Roman"/>
        <family val="1"/>
      </rPr>
      <t xml:space="preserve">
буџет
</t>
    </r>
  </si>
  <si>
    <t>Програм за светски дан Рома - додатна средства - 100.000 (5.000-пиће, 15.000-храна, 80.000- угоститељске услуге) и програм за Фестивал Фолклора Рома - 100.000 (5.000-пиће, 15.000-храна, 80.000- угоститељске услуге)</t>
  </si>
  <si>
    <t>Награде:
За радионице Установе, КУД "Бор" и Сектор за националне мањине (књиге, пехари, плакете, материјал за рад у радионицама и др. )</t>
  </si>
  <si>
    <t xml:space="preserve"> За реализацију програмских активности Одељења за очување културе Рома  при Установи  на основу Одлуке о буџету општине Бор бр. 400-194/2013-I од 18.12.2013.г.("Сл.лист општине Бор бр. 20/2013), члана I, тачка  9.подтачка 9.1. Плана и програма рада Установе бр. 14/2013 од 27.06.2013.г.Закона о култури Србије, члан 3,6,8, 72,74("Сл.гласник РС"бр, 72/2009) и Закона о заштити права и слобода националних мањина члан 11,12, Сл. ГласникРС бр. 71/2009 - др.закон и 97/2013 - одлука УС; 
Процењена вредност утврђена је увидом у цене на тржишту - у малопродајним објектима, као и на основу анализе утрошених средстава из претходне године.</t>
  </si>
  <si>
    <t>Гостовање фолклорног ансамбла за Сектор Рома
ОРН: 92312100</t>
  </si>
  <si>
    <t>Програм предвиђен чланом I тачка 4. Плана и програма рада Установе број 14/2013 од 27.06.2013.г. И на основу члана 8. тачка 7. Закона о култури (Сл.гласник РС број 72/2009).
Процена вредности извршена је на основу цена услуга на тржишту.</t>
  </si>
  <si>
    <t>Поправке и одржавање рачунарске опреме- рециклажа кертриџа 
ОРН: 50312000</t>
  </si>
  <si>
    <t>Поправке и одржавање рачунарске опреме 
ОРН: 50312000</t>
  </si>
  <si>
    <r>
      <t xml:space="preserve">04
</t>
    </r>
    <r>
      <rPr>
        <sz val="12"/>
        <rFont val="Times New Roman"/>
        <family val="1"/>
      </rPr>
      <t>сопствени приходи</t>
    </r>
  </si>
  <si>
    <t>Поправке и одржавање 
објекта - Зграде 
биоскопа "Звезда" - 
радови на крову</t>
  </si>
  <si>
    <t>Ради несметаног рада Установе и превоза озвучења за рад на терену; 
Процена вредности извршена је на основу цена услуга на тржишту.</t>
  </si>
  <si>
    <t xml:space="preserve">Опрема за саобраћај - 
приколица за службени аутомобил
</t>
  </si>
  <si>
    <r>
      <rPr>
        <b/>
        <sz val="12"/>
        <rFont val="Times New Roman"/>
        <family val="1"/>
      </rPr>
      <t>512111</t>
    </r>
    <r>
      <rPr>
        <sz val="10"/>
        <rFont val="Times New Roman"/>
        <family val="1"/>
      </rPr>
      <t xml:space="preserve">
</t>
    </r>
    <r>
      <rPr>
        <sz val="12"/>
        <rFont val="Times New Roman"/>
        <family val="1"/>
      </rPr>
      <t>аутомобили</t>
    </r>
  </si>
  <si>
    <r>
      <t xml:space="preserve">04
</t>
    </r>
    <r>
      <rPr>
        <sz val="12"/>
        <rFont val="Times New Roman"/>
        <family val="1"/>
      </rPr>
      <t>сопствени
приходи</t>
    </r>
  </si>
  <si>
    <t>24.</t>
  </si>
  <si>
    <t>25.</t>
  </si>
  <si>
    <t>26.</t>
  </si>
  <si>
    <t>27.</t>
  </si>
  <si>
    <t>28.</t>
  </si>
  <si>
    <t>29.</t>
  </si>
  <si>
    <t>30.</t>
  </si>
  <si>
    <t>Процењена
вредност
(укупно по годинама</t>
  </si>
  <si>
    <t>www.centarzakulturu.org.rs e/mail;centarzakulturu@open.telekom.rs</t>
  </si>
  <si>
    <t xml:space="preserve">Стручна литература за потребе запослених
Стручна литература за потребе организатора програма и за потребе техничке службе </t>
  </si>
  <si>
    <r>
      <rPr>
        <b/>
        <sz val="11"/>
        <rFont val="Times New Roman"/>
        <family val="1"/>
      </rPr>
      <t>426121</t>
    </r>
    <r>
      <rPr>
        <sz val="11"/>
        <rFont val="Times New Roman"/>
        <family val="1"/>
      </rPr>
      <t xml:space="preserve">
Радне 
униформе</t>
    </r>
  </si>
  <si>
    <r>
      <rPr>
        <b/>
        <sz val="11"/>
        <rFont val="Times New Roman"/>
        <family val="1"/>
      </rPr>
      <t>426131</t>
    </r>
    <r>
      <rPr>
        <sz val="11"/>
        <rFont val="Times New Roman"/>
        <family val="1"/>
      </rPr>
      <t xml:space="preserve">
биодеко-
рација</t>
    </r>
  </si>
  <si>
    <r>
      <rPr>
        <b/>
        <sz val="11"/>
        <rFont val="Times New Roman"/>
        <family val="1"/>
      </rPr>
      <t>426111</t>
    </r>
    <r>
      <rPr>
        <sz val="11"/>
        <rFont val="Times New Roman"/>
        <family val="1"/>
      </rPr>
      <t xml:space="preserve">
канцеларијски
 материјал</t>
    </r>
  </si>
  <si>
    <r>
      <rPr>
        <b/>
        <sz val="11"/>
        <rFont val="Times New Roman"/>
        <family val="1"/>
      </rPr>
      <t>426111</t>
    </r>
    <r>
      <rPr>
        <sz val="11"/>
        <rFont val="Times New Roman"/>
        <family val="1"/>
      </rPr>
      <t xml:space="preserve">
канцелариј
ски
 материјал</t>
    </r>
  </si>
  <si>
    <t>Канцeларијски материјал:
папир -10.750
папир за матр.шт.- 2.334
Налози за пренос - 1.500
налози за исплату - 417
уплатнице - 417
Регистратори - 1.500
фасцикле - 1.788
коверте - 1.667
признанице -209
отпремнице - 209
реверси - 209
ЦД - 1.667
ДВД - 1.833
Маркери.- 1.500
Оловке - 1.500
Хефталице - 833
бушилице - 833
Кламерице - 209
Спајалице -209
Белило - 292
Свеске - 833
Путни налози - 417
Деловодници - 833
Селотејп - 1.667
Лепак - 833
Уложак коцка за папир - 667 
ОРН: 30192000</t>
  </si>
  <si>
    <t xml:space="preserve">Набавка се спроводи ради обављања редовних програмских активности установе и у случају потребе погребних трошкова. Процена количина је извршена на основу анализе потрошње из претходне године.
Процена вредности је утврђена на основу анализе цена из уговора из претходнe године, као и увидом у актуелне цене различитих понуђача преко интернета и малопродајних објеката..
</t>
  </si>
  <si>
    <t xml:space="preserve">Набавка се спроводи ради обављања редовних програмских активности установе и у случају потребе погребних трошкова. Процена количина је извршена на основу анализе потрошње из претходне године.
Процена вредности је утврђена на основу анализе цена из уговора из претходнe године, као и увидом у актуелне цене различитих понуђача преко интернета и малопродајних објеката.
</t>
  </si>
  <si>
    <t xml:space="preserve">Цветни аранжмани за програме (академије, позоришне представе, концерте, трибине, Фестивале и остале манифестације и програме у организацији Установе) и венци за погребе </t>
  </si>
  <si>
    <t xml:space="preserve">Набавка се спроводи ради обављања редовних активности прописаних законом и предвиђених систематизацијом радних места Установе. Процена количина је извршена на основу анализе потрошње претходне три године.
Процена вредности је утврђена на основу анализе цена из уговора из претходнe године, као и увидом у актуелне цене различитих понуђача преко интернета и малопродајних објеката.
</t>
  </si>
  <si>
    <r>
      <rPr>
        <b/>
        <sz val="11"/>
        <rFont val="Times New Roman"/>
        <family val="1"/>
      </rPr>
      <t>426311</t>
    </r>
    <r>
      <rPr>
        <sz val="11"/>
        <rFont val="Times New Roman"/>
        <family val="1"/>
      </rPr>
      <t xml:space="preserve">
Стручна
литерат.
За
потребе
запосл.</t>
    </r>
  </si>
  <si>
    <r>
      <rPr>
        <b/>
        <sz val="11"/>
        <rFont val="Times New Roman"/>
        <family val="1"/>
      </rPr>
      <t>426411</t>
    </r>
    <r>
      <rPr>
        <sz val="11"/>
        <rFont val="Times New Roman"/>
        <family val="1"/>
      </rPr>
      <t xml:space="preserve">
Гориво</t>
    </r>
  </si>
  <si>
    <t>Неопходан материјал за редовно одржавање хигијене у просторијама Установе; 
Процена вредности извршена је на основу цена на тржишту путем званичних интернет страница и у малопродајним објектима.</t>
  </si>
  <si>
    <r>
      <rPr>
        <b/>
        <sz val="12"/>
        <rFont val="Times New Roman"/>
        <family val="1"/>
      </rPr>
      <t xml:space="preserve">424911
</t>
    </r>
    <r>
      <rPr>
        <sz val="12"/>
        <rFont val="Times New Roman"/>
        <family val="1"/>
      </rPr>
      <t>Остале
стручне услуге</t>
    </r>
  </si>
  <si>
    <t>Уговор за контролу и надзор радова у згради биоскопа "Звезда"</t>
  </si>
  <si>
    <t>31.</t>
  </si>
  <si>
    <t>Традиционална манифестација која траје већ 53.године непрекидно и предвиђена је  чланом I тачка 9.подтачка 9.2. Плана и програма рада Установе бр. 14/2013 од 27.06.2013.г.и чланом 6.тачка 6. Закона о култури ("Сл.гласникаРС" број 79/2009).
Процењена вредност утврђена на основу кретања цена на тржишту.</t>
  </si>
  <si>
    <t xml:space="preserve">Меморијал Слободана Божиновића - додатна средства 200.000 динара
- оркестар 160.000
- храна 20.000
- пиће 20.000
</t>
  </si>
  <si>
    <t>Програм предвиђен чланом I тачка 9.подтачка 9.2. Плана и програма рада Установе бр. 14/2013 од 27.06.2013.г. на основу Одлуке о буџету општине Бор бр. 400-194/2013-I од 18.12.2013.г.("Сл.лист општине Бор бр. 20/2013), и чланом 6.тачка 6. Закона о култури ("Сл.гласникаРС" број 79/2009).
Процењена вредност утврђена на основу кретања цена на тржишту.</t>
  </si>
  <si>
    <t>Услуге образовања и усавршавања запослених
за противпожарну заштиту</t>
  </si>
  <si>
    <t>Ради унапређења рада Установе и обавеза по Закону о противпожарној заштити, а ради сигурности запослених и посетилаца установе.
Процена вредности извршена је на основу контаката са реализаторима ове врсте обуке и увидом у кретањље цена услуга на тржишту.</t>
  </si>
  <si>
    <t>Уговор са израду сценографије  за програме Установе</t>
  </si>
  <si>
    <t>Програм предвиђен чланом I тачка 9.подтачка 9.2. Плана и програма рада Установе бр. 14/2013 од 27.06.2013.г. на основу Одлуке о буџету општине Бор бр. 400-194/2013-I од 18.12.2013.г.("Сл.лист општине Бор бр. 20/2013), члана I, и чланом 6.тачка 6. Закона о култури ("Сл.гласникаРС" број 79/2009).
Процењена вредност утврђена на основу кретања цена на тржишту.</t>
  </si>
  <si>
    <t>Дан матерњег језика - додатна средства
- пиће - 25.000
- Банери за поставку изложбе - 55.000
- платно за пројекцију презентације - 20.000</t>
  </si>
  <si>
    <t>Програм предвиђен чланом I тачка 9.подтачка 9.2. Плана и програма рада Установе бр. 14/2013 од 27.06.2013.г.и чланом 6.тачка 6. Закона о култури ("Сл.гласникаРС" број 79/2009).
Процењена вредност утврђена на основу кретања цена на тржишту.</t>
  </si>
  <si>
    <t>Уговор за израду пројеката, скица објеката и Уговори  по налогу инспекцијских служби</t>
  </si>
  <si>
    <t xml:space="preserve"> За реализацију програмских активности Одељења за очување културе Рома  при Установи  на основу Одлуке о буџету општине Бор бр. 400-194/2013-I од 18.12.2013.г.("Сл.лист општине Бор бр. 20/2013), члана I, тачка  9.подтачка 9.1. Плана и програма рада Установе бр. 14/2013 од 27.06.2013.г.Закона о култури Србије, члан 3,6,8, 72,74("Сл.гласник РС"бр, 72/2009) и Закона о заштити права и слобода националних мањина члан 11,12, Сл. ГласникРС бр. 71/2009 - др.закон и 97/2013 - одлука УС; 
Процењена вредност је утврђена на основу кретања цена на тржишту и увидом у цене коштања гостовања фолклорних ансамбала путем званичних интернет страница агенција из Србије.</t>
  </si>
  <si>
    <t>Поправке и одржавање 
објекта - Зграде 
биоскопа "Звезда" - 
молерски радови</t>
  </si>
  <si>
    <t xml:space="preserve">Реализација сабора у селима борске општине
- петровдан фест - Оштрељ: 60.000 
- Сабор народног стваралаштва Тимочке крајине Лука: 60.000
- Сабор изворне влашке песме и игре Бучје - 60.000
- Сабор игре Слатина - 60.000
- Тројица Шарбановац - 60.000
</t>
  </si>
  <si>
    <t>Превоз за маниф. које орг.Установа и на којима учествује Установа
(рецитатори, радионице, пројекти, БКЛ, 1.мај, Дани града, Фестивали, Сабори, драмски студио за децу, такмичења по Плану и програму Установе и Сектора за националне мањине)
ОРН: 60172000</t>
  </si>
  <si>
    <t xml:space="preserve">Закуп опреме за културу- ношње за фолклорне ансамбле КУД "Бор" за наступе у земљи и иностранству </t>
  </si>
  <si>
    <t>За несметани рад КУД"Бор" обзиром да исти не поседују ношње за игре које изводе играчки ансамбли потребно је изнајмљивање истих.
Процењена вредност утврђена је на основу цена на тржишту.</t>
  </si>
  <si>
    <t>март</t>
  </si>
  <si>
    <t>април</t>
  </si>
  <si>
    <t>мај</t>
  </si>
  <si>
    <t>За несметани рад Установе и реализацију програмских садржаја на отвореном обзиром да Установа не поседује бину.
Процењена вредност утврђена је на основу цена на тржишту.</t>
  </si>
  <si>
    <t>Закуп бине за програме на отвореном простору- 1.мај на борском језеру, Дани града, Дани Брестовачке бање, борско културно лето.</t>
  </si>
  <si>
    <r>
      <rPr>
        <b/>
        <sz val="12"/>
        <rFont val="Times New Roman"/>
        <family val="1"/>
      </rPr>
      <t>421626</t>
    </r>
    <r>
      <rPr>
        <sz val="12"/>
        <rFont val="Times New Roman"/>
        <family val="1"/>
      </rPr>
      <t xml:space="preserve">
Закуп 
опреме
за 
културу</t>
    </r>
  </si>
  <si>
    <t>СТАЛНИ ТРОШКОВИ
ЗАКУП ОПРЕМЕ</t>
  </si>
  <si>
    <t>Прог. у реал. Уст.који не подлежу Јавним набавкама 
балетске  представе, мјузикли, оперске представе
ОРН: 92312100</t>
  </si>
  <si>
    <t>Позоришне представе за децу и одрасле у организацији  Установе по Плану и програму рада Установе
Поз.пред.за одрасле - 8 представа - 2.700.000
Поз.пред.за децу - 3 - 300.000 
ОРН: 92312110</t>
  </si>
  <si>
    <t>Позоришне представе за децу и одрасле у организацији  Установе по Плану и програму рада Установе 
ОРН: 92312110</t>
  </si>
  <si>
    <t>Врста
посту-
пка</t>
  </si>
  <si>
    <t>СТАЛНИ ТРОШКОВИ
ТРОШКОВИ ОСИГУРАЊА</t>
  </si>
  <si>
    <t>Набавка је неопходна ради континуираног осигурања имовине Установе и предвиђеног повећања осигурања ради набавке нове опреме која је набављена током 2013 и није ушла у осигурање за ту годину.
Процена вредности је утврђена на основу претходне вредности уговора као и на основу увида у тржишне цене осигуравајућих кућа.</t>
  </si>
  <si>
    <r>
      <rPr>
        <b/>
        <sz val="11"/>
        <rFont val="Times New Roman"/>
        <family val="1"/>
      </rPr>
      <t>421513</t>
    </r>
    <r>
      <rPr>
        <sz val="12"/>
        <rFont val="Times New Roman"/>
        <family val="1"/>
      </rPr>
      <t xml:space="preserve">
Осиг.
Имовине</t>
    </r>
  </si>
  <si>
    <r>
      <rPr>
        <b/>
        <sz val="12"/>
        <rFont val="Times New Roman"/>
        <family val="1"/>
      </rPr>
      <t>421521</t>
    </r>
    <r>
      <rPr>
        <sz val="12"/>
        <rFont val="Times New Roman"/>
        <family val="1"/>
      </rPr>
      <t xml:space="preserve">
осиг.
Запосл.</t>
    </r>
  </si>
  <si>
    <t>Набавка је неопходна ради континуираног осигурања запослених од последица тежих болести и хируршких интервенција запослених  у Установи.
Процена вредности је утврђена на основу претходне вредности уговора као и на основу повећаног броја запослених као и увида у тржишне цене осигуравајућих кућа.</t>
  </si>
  <si>
    <t xml:space="preserve">Каско осигурање службеног возила </t>
  </si>
  <si>
    <r>
      <rPr>
        <b/>
        <sz val="11"/>
        <rFont val="Times New Roman"/>
        <family val="1"/>
      </rPr>
      <t>04</t>
    </r>
    <r>
      <rPr>
        <sz val="11"/>
        <rFont val="Times New Roman"/>
        <family val="1"/>
      </rPr>
      <t xml:space="preserve">
сопствени
приходи</t>
    </r>
  </si>
  <si>
    <t>јун</t>
  </si>
  <si>
    <t>јул</t>
  </si>
  <si>
    <t>август</t>
  </si>
  <si>
    <t>Набавка је неопходна ради осигурања возила услед крађе, уништења, несрећног случаја.
Процена вредности је утврђена на основу претходне вредности уговора као и на основу увида у тржишне цене осигуравајућих кућа.</t>
  </si>
  <si>
    <r>
      <t xml:space="preserve">421512
</t>
    </r>
    <r>
      <rPr>
        <sz val="12"/>
        <rFont val="Times New Roman"/>
        <family val="1"/>
      </rPr>
      <t>Осигур.</t>
    </r>
    <r>
      <rPr>
        <b/>
        <sz val="12"/>
        <rFont val="Times New Roman"/>
        <family val="1"/>
      </rPr>
      <t xml:space="preserve">
</t>
    </r>
    <r>
      <rPr>
        <sz val="12"/>
        <rFont val="Times New Roman"/>
        <family val="1"/>
      </rPr>
      <t>Возила</t>
    </r>
  </si>
  <si>
    <t>Осигурање возила приликом 
регистрације</t>
  </si>
  <si>
    <t>Набавка је неопходна ради редовног осигурања приликом регистрације.
Процена вредности је утврђена на основу анализе ове врсте трошкова из претходних година као и на основу увида у тржишне цене осигуравајућих кућа.</t>
  </si>
  <si>
    <r>
      <t xml:space="preserve">пр.об.105.665н.об.102.884
___________
</t>
    </r>
    <r>
      <rPr>
        <b/>
        <sz val="12"/>
        <rFont val="Times New Roman"/>
        <family val="1"/>
      </rPr>
      <t>208.549</t>
    </r>
  </si>
  <si>
    <r>
      <rPr>
        <b/>
        <sz val="12"/>
        <rFont val="Times New Roman"/>
        <family val="1"/>
      </rPr>
      <t>425222</t>
    </r>
    <r>
      <rPr>
        <sz val="12"/>
        <rFont val="Times New Roman"/>
        <family val="1"/>
      </rPr>
      <t>-
Попр.
Одрж.
рачунара</t>
    </r>
  </si>
  <si>
    <r>
      <rPr>
        <b/>
        <sz val="12"/>
        <rFont val="Times New Roman"/>
        <family val="1"/>
      </rPr>
      <t>425222</t>
    </r>
    <r>
      <rPr>
        <sz val="12"/>
        <rFont val="Times New Roman"/>
        <family val="1"/>
      </rPr>
      <t>-
Попр. И одрж.
рачунара</t>
    </r>
  </si>
  <si>
    <r>
      <rPr>
        <b/>
        <sz val="12"/>
        <rFont val="Times New Roman"/>
        <family val="1"/>
      </rPr>
      <t>425281</t>
    </r>
    <r>
      <rPr>
        <sz val="12"/>
        <rFont val="Times New Roman"/>
        <family val="1"/>
      </rPr>
      <t>-Одрж.
опреме за 
пр.пож. 
заштиту</t>
    </r>
  </si>
  <si>
    <r>
      <rPr>
        <b/>
        <sz val="12"/>
        <rFont val="Times New Roman"/>
        <family val="1"/>
      </rPr>
      <t>425262</t>
    </r>
    <r>
      <rPr>
        <sz val="12"/>
        <rFont val="Times New Roman"/>
        <family val="1"/>
      </rPr>
      <t>-
Попр. и 
одрж.
опр. за културу</t>
    </r>
  </si>
  <si>
    <r>
      <rPr>
        <b/>
        <sz val="12"/>
        <rFont val="Times New Roman"/>
        <family val="1"/>
      </rPr>
      <t>425262</t>
    </r>
    <r>
      <rPr>
        <sz val="12"/>
        <rFont val="Times New Roman"/>
        <family val="1"/>
      </rPr>
      <t>-
Попр. и 
одрж.
опр.за културу</t>
    </r>
  </si>
  <si>
    <r>
      <rPr>
        <b/>
        <sz val="12"/>
        <rFont val="Times New Roman"/>
        <family val="1"/>
      </rPr>
      <t>425219</t>
    </r>
    <r>
      <rPr>
        <sz val="12"/>
        <rFont val="Times New Roman"/>
        <family val="1"/>
      </rPr>
      <t xml:space="preserve">
Ост.Поп.
И одрж.
Аутом.</t>
    </r>
  </si>
  <si>
    <t>Набавка је неопходна ради обавезног годишњег сервиса службеног возила који је у гарантном року.
Процена вредности извршена је на основу цена услуга на тржишту.</t>
  </si>
  <si>
    <r>
      <rPr>
        <b/>
        <sz val="12"/>
        <rFont val="Times New Roman"/>
        <family val="1"/>
      </rPr>
      <t>425113</t>
    </r>
    <r>
      <rPr>
        <sz val="12"/>
        <rFont val="Times New Roman"/>
        <family val="1"/>
      </rPr>
      <t xml:space="preserve">
Moлер-ски
радови</t>
    </r>
  </si>
  <si>
    <r>
      <rPr>
        <b/>
        <sz val="12"/>
        <rFont val="Times New Roman"/>
        <family val="1"/>
      </rPr>
      <t>425115</t>
    </r>
    <r>
      <rPr>
        <sz val="12"/>
        <rFont val="Times New Roman"/>
        <family val="1"/>
      </rPr>
      <t xml:space="preserve">
Поправке 
на крову</t>
    </r>
  </si>
  <si>
    <t>Осигурање имовине
преузете обавезе - 88.055
обавеза новог осигурања од јула 2014.г. - 85.736</t>
  </si>
  <si>
    <t>Реализација манифестације "Сусрети села 2014" - сваком селу учеснику по 45.000 динара - 10 села 45.000 = 450.000 динара
- Пиће - 100.000
-Храна - 200.000
-Гориво -150.000
- Отварање манифестације - 30.000 (10.000 -пиће; 20.000-храна)
- затварање манифестације 70.000 (20.000 - пиће; 50.000 храна)  
УКУПНО ЗА СВЕ:
- Пиће - 130.000
- Храна - 270.000
- Гориво - 150.000</t>
  </si>
  <si>
    <r>
      <t xml:space="preserve">423311
</t>
    </r>
    <r>
      <rPr>
        <sz val="12"/>
        <rFont val="Times New Roman"/>
        <family val="1"/>
      </rPr>
      <t>Услуге
образ.и усавр.
Запосл.</t>
    </r>
  </si>
  <si>
    <t>22. Жице за рибање - 417
ОРН: 24000000</t>
  </si>
  <si>
    <t xml:space="preserve">Материјал за хигијену
1. мер за стакло - 4.000
2. Тоалет папир - 17.750
3. Сона киселина - 2.917
4. Течност за судове - 1.667
5. Метле - 1.850
6. МОП ресе - 3.375
7. МОП - 2.917
9. Течни сапуни - 833
10. Крпе микрофибер - 1.667
11. Трулекс крпе - 833
12. Рукавице -  1.700
13. Корпице за ВЦ шољу - 1.667
14. Доместос - 4.800
15. Кесе за ђубре - 5.000
16. Сапуни - 833
17. Течност за подове - 4.192
18. Течност за санитарије - 5.000
19. Кофе - 833
20. Течност за цеви  - 833
21. Сунђери - 250
</t>
  </si>
  <si>
    <t>Материјал за превозно средство:
1. Бензин - 54.166
2.Мазива - 4.167
3.Гуме - 50.000
4. Летње гуме - 41.667
5. Ост.мат.за прев.сред. - 6.167
7. Зимска опрема - 4.167
ОРН: 09100000</t>
  </si>
  <si>
    <t>Ради унапређења рада Установе у свим сегментима неопходно је усавршавање запослених, присуство семинарима, конференцијама, Фестивалима, такмичењеима, позоришним представама, концертима и др.у организацији Министарстава, Савеза аматера Србије и других организација и обавезна обука запослених за противпожарну заштиту по налогу МУП РС - сектора за ванредне ситуације одељења у Бору.
Процена вредности извршена је на основу контаката са организаторима семинара и такмичења из разних области.</t>
  </si>
  <si>
    <t>Израда шеме електричне инсталације у згради биоскопа "Звезда"</t>
  </si>
  <si>
    <t>ЈУН
(прва 
половина)</t>
  </si>
  <si>
    <t>ЈУН
(друга половина)</t>
  </si>
  <si>
    <t>ЈУЛ</t>
  </si>
  <si>
    <r>
      <rPr>
        <b/>
        <sz val="12"/>
        <rFont val="Times New Roman"/>
        <family val="1"/>
      </rPr>
      <t>01</t>
    </r>
    <r>
      <rPr>
        <sz val="12"/>
        <rFont val="Times New Roman"/>
        <family val="1"/>
      </rPr>
      <t xml:space="preserve">
буџет</t>
    </r>
  </si>
  <si>
    <t>Министарство унутрашњих послова Републике Србије, Сектор за ванредне ситуације – Одељење за ванредне ситуације у Бору је извршио контролу заштите од пожара у згради биоскопа „Звезда“ 25.02.2014.године и на основу истог донео Решење за извршење мера заштите од пожара и једна од мера је израда шеме електричне инсталације.</t>
  </si>
  <si>
    <t>За реализацију програмских активности Установе које су предвиђене програмом рада исте.
 Процена вредности извршена је на основу цена услуга на тржишту.</t>
  </si>
  <si>
    <t>Израд програма обуке запослених за  противпожарну заштиту</t>
  </si>
  <si>
    <t>Министарство унутрашњих послова Републике Србије, Сектор за ванредне ситуације – Одељење за ванредне ситуације у Бору је извршио контролу заштите од пожара у згради биоскопа „Звезда“ 25.02.2014.године и на основу истог донео Решење за извршење мера заштите од пожара и једна од мера је израда програма обуке.</t>
  </si>
  <si>
    <t>ЈУН</t>
  </si>
  <si>
    <t>Јун
децембар</t>
  </si>
  <si>
    <t>За несметан рад Установе и реализацију програмских активности Установе које су предвиђене програмом рада исте, а обзиром да Установа нема систематизована радна места за одржавање хигијене два објекта;
 Процена вредности извршена је на основу цена услуга на тржишту.</t>
  </si>
  <si>
    <t xml:space="preserve">Угоститељске услуге за програме:
1.преноћишта за редитеље, кореографе, књижевнике, композиторе и остала анг. Лица која нису из Бора - 7.000
2.Вечере, коктели и освежење а за програмске активности Установе - 34.667
ОРН: 55100000
</t>
  </si>
  <si>
    <t>Уговор за израду плана евакуације за зграду биоскопа "Звезда"</t>
  </si>
  <si>
    <t>Јун
(прва
половина)</t>
  </si>
  <si>
    <t>Јун
(друга 
половина)</t>
  </si>
  <si>
    <t>Јул</t>
  </si>
  <si>
    <t>Министарство унутрашњих послова Републике Србије, Сектор за ванредне ситуације – Одељење за ванредне ситуације у Бору је извршио контролу заштите од пожара у згради биоскопа „Звезда“ 25.02.2014.године и на основу истог донео Решење за извршење мера заштите од пожара и једна од мера је израда плана евакуације.</t>
  </si>
  <si>
    <t xml:space="preserve">Попр. и одржавање опреме за култ. – oпанци за КУД "Бор"
</t>
  </si>
  <si>
    <t>Опрема за домаћинство и угоститељство</t>
  </si>
  <si>
    <r>
      <rPr>
        <b/>
        <sz val="12"/>
        <rFont val="Times New Roman"/>
        <family val="1"/>
      </rPr>
      <t>512252</t>
    </r>
    <r>
      <rPr>
        <sz val="12"/>
        <rFont val="Times New Roman"/>
        <family val="1"/>
      </rPr>
      <t xml:space="preserve">
Опрема
за дом.
И уг.</t>
    </r>
  </si>
  <si>
    <r>
      <rPr>
        <b/>
        <sz val="12"/>
        <rFont val="Times New Roman"/>
        <family val="1"/>
      </rPr>
      <t>512221</t>
    </r>
    <r>
      <rPr>
        <sz val="12"/>
        <rFont val="Times New Roman"/>
        <family val="1"/>
      </rPr>
      <t>-
Адм. Опрема</t>
    </r>
  </si>
  <si>
    <t>Административна Опрема
штампачи
ОРН: 30000000</t>
  </si>
  <si>
    <t>Административна Опрема - рачунари
ОРН: 30000000</t>
  </si>
  <si>
    <t>Административна Опрема - намештај
ОРН: 30000000</t>
  </si>
  <si>
    <t>Јун</t>
  </si>
  <si>
    <r>
      <rPr>
        <b/>
        <sz val="12"/>
        <rFont val="Times New Roman"/>
        <family val="1"/>
      </rPr>
      <t>512222</t>
    </r>
    <r>
      <rPr>
        <sz val="12"/>
        <rFont val="Times New Roman"/>
        <family val="1"/>
      </rPr>
      <t xml:space="preserve">
Адм. Опрема
</t>
    </r>
  </si>
  <si>
    <t>Концерти савремене музике  поп, рок, џез, блуз,world music и остале истоврсне  музике) у организацији  и по Плану и програму рада Установе - додатна средства 300.000 за обележавање Дана рудара (у средства од 300.000 урачунато је и дежурство хитне помоћи у износу од 10.000)
ОРН: 92312100</t>
  </si>
  <si>
    <t>Концерти  традиционалне музике (етно, народне, староградска, трубачи и остале истоврсне музике) у организацији и по Плану и програму рада Установе 
ОРН: 92312100</t>
  </si>
  <si>
    <t>Административна Опрема
рачунари
ОРН: 30000000</t>
  </si>
  <si>
    <t>Поправке и реновирање клуба КУД "Бор"</t>
  </si>
  <si>
    <r>
      <rPr>
        <b/>
        <sz val="12"/>
        <rFont val="Times New Roman"/>
        <family val="1"/>
      </rPr>
      <t>425111</t>
    </r>
    <r>
      <rPr>
        <sz val="12"/>
        <rFont val="Times New Roman"/>
        <family val="1"/>
      </rPr>
      <t xml:space="preserve">
Зидарски
радови</t>
    </r>
  </si>
  <si>
    <t>ЗГРАДЕ И ГР.
ОБЈЕКТИ</t>
  </si>
  <si>
    <r>
      <t>1</t>
    </r>
    <r>
      <rPr>
        <sz val="10"/>
        <rFont val="Arial"/>
        <family val="2"/>
      </rPr>
      <t>.</t>
    </r>
  </si>
  <si>
    <r>
      <t xml:space="preserve">423599                 </t>
    </r>
    <r>
      <rPr>
        <sz val="10"/>
        <rFont val="Arial"/>
        <family val="2"/>
      </rPr>
      <t xml:space="preserve"> Остале стручне услуге</t>
    </r>
  </si>
  <si>
    <r>
      <t xml:space="preserve">424221 </t>
    </r>
    <r>
      <rPr>
        <sz val="10"/>
        <rFont val="Arial"/>
        <family val="2"/>
      </rPr>
      <t>Специјализ. услуге</t>
    </r>
  </si>
  <si>
    <r>
      <t xml:space="preserve">424221 </t>
    </r>
    <r>
      <rPr>
        <sz val="10"/>
        <rFont val="Arial"/>
        <family val="2"/>
      </rPr>
      <t>Специјал. услуге</t>
    </r>
  </si>
  <si>
    <r>
      <t xml:space="preserve">425115
</t>
    </r>
    <r>
      <rPr>
        <sz val="10"/>
        <rFont val="Arial"/>
        <family val="2"/>
      </rPr>
      <t xml:space="preserve"> Поправке водовода и канализације</t>
    </r>
    <r>
      <rPr>
        <b/>
        <sz val="10"/>
        <rFont val="Arial"/>
        <family val="2"/>
      </rPr>
      <t xml:space="preserve">
</t>
    </r>
  </si>
  <si>
    <t>Израда пројекта и сагласност за хидрантску мрежу</t>
  </si>
  <si>
    <r>
      <rPr>
        <b/>
        <sz val="10"/>
        <rFont val="Arial"/>
        <family val="2"/>
      </rPr>
      <t>511451</t>
    </r>
    <r>
      <rPr>
        <sz val="10"/>
        <rFont val="Arial"/>
        <family val="2"/>
      </rPr>
      <t xml:space="preserve">
Пројектна
докум.</t>
    </r>
  </si>
  <si>
    <t>ЈУЛ
СЕПТЕМБАР</t>
  </si>
  <si>
    <t>Министарство унутрашњих послова Републике Србије, Сектор за ванредне ситуације – Одељење за ванредне ситуације у Бору је извршио контролу заштите од пожара у згради биоскопа „Звезда“ 25.02.2014.године и на основу истог донео Решење за извршење мера заштите од пожара и једна од мера је замена хидрантске мреже.</t>
  </si>
  <si>
    <t>Материјал за културу - за радионицу "Обиђимо свет":
1. Воштане боје- 625
2. Фломастери- 833
3. Колаж папир- 250
4. Лепак- 458
5. Сатенске траке- 183
6. Маказе- 833
7. Кутија белих креда- 67
8. Шљокице- 417
9. Глицерин- 250
10. 30 малих тегли са поклопцем- 500
11. Балони- 167
12.  Лепак за тапете- 425
13.  Канап- 633
ОРН: 22000000</t>
  </si>
  <si>
    <t xml:space="preserve">Матер. за културу- материјал за сцену:
1. кабле - 100м. - 3.542
2.матер.за миксету и озвуч. - 34.200
3. Стерео банане - 325
4. Моно банане - 325
5. Чинч утичнице - 360
6.Кенон мушки - 840 
7. кенон женски - 840     
8. рефлекторске сијалице -34.200,00 
9. Разни прикључци за озвучење и за сцену - 9.090
10.Слушалице - 1.200
11. Пинови - 3.200
12. Клеме - 500
13. Утичнице - 225
14. Конектори - 300 
15. Спикони - 2.280
16. Сијалице халолине -11.873
17. Флуо цеви - 8.300
18. Матер.за биоскопа
кабле 300м Х  - 38.400
</t>
  </si>
  <si>
    <r>
      <rPr>
        <b/>
        <sz val="12"/>
        <rFont val="Times New Roman"/>
        <family val="1"/>
      </rPr>
      <t xml:space="preserve">423911
</t>
    </r>
    <r>
      <rPr>
        <sz val="12"/>
        <rFont val="Times New Roman"/>
        <family val="1"/>
      </rPr>
      <t>Остале
опште услуге</t>
    </r>
  </si>
  <si>
    <t>1. Уговори о рпивременим и повременим пословима - 40.480
2. Уговор са Агенцијом за чишћење објеката - 236.667</t>
  </si>
  <si>
    <t>Обавезан технички преглед возила приликом регистрације - 2.500 и обавезан годишњи сервис службеног возила - 80.833</t>
  </si>
  <si>
    <t xml:space="preserve">Уговори о делу:
1. Уговор са стручним лицем за рад ликовне радионице - 38.880
Обрачун са нето на бруто извршен је са применом коефицијента 1,5432098 уз нормиране трошкове од 20%
</t>
  </si>
  <si>
    <t xml:space="preserve"> НАБАВКЕ НА КОЈЕ СЕ ЗАКОН НЕ ПРИМЕЊУЈЕ</t>
  </si>
  <si>
    <t>Прог. у реал. Уст.који не подлежу Јавним набавкама -концерти класичне музике 
ОРН: 92312100</t>
  </si>
  <si>
    <r>
      <t xml:space="preserve">ИЗМЕНЕ И ДОПУНЕ 
ПЛАНА  НАБАВКИ ЗА 2014. годину
</t>
    </r>
    <r>
      <rPr>
        <b/>
        <sz val="12"/>
        <rFont val="Times New Roman"/>
        <family val="1"/>
      </rPr>
      <t>Израђене на основу Финансијског плана Установе број 01-IV/2013 од 08.01.2014.г. који је усклађен са Одлуком о буџету општине Бор за 2014.г. од 18.12.2013.г. број 400-194/2013("Сл.лист општине Бор", бр.20/2013) и обавешетења о одобреним апропријацијама број 400-1/2014-III-04 од 03.01.2014.г.,на основу Одлуке о измени и допуни Одлуке о буџету општине Бор за 2014.г. број 400-117/2014-I од 19.05.2014.г. ("Сл.лист општине Бор" бр. 17/2014 од 19.05.2014.г. - 1. ребаланс, на основу Одлуке о измени и допуни Одлуке о буџету општине Бор за 2014.г. број 400-191/2014-I ("службени лист општине Бор" бр. 27/2014) од 06.10.2014.г. - 2.ребаланс, а на основу Решења о измени и допуни финансијског плана за 2014.г. број 400-130/2014-III-01 од 20.05.2014.г. и на основу члана 51. Закона о јавним набавкама("Сл.гласник РС" бр. 124/2012) и на основу Правилника о форми и садржин плана набавки и извештаја о извршењу плана набавки број 110-00-3/2013-01 од 27. марта 2013. године</t>
    </r>
    <r>
      <rPr>
        <b/>
        <sz val="14"/>
        <rFont val="Times New Roman"/>
        <family val="1"/>
      </rPr>
      <t xml:space="preserve">
 </t>
    </r>
  </si>
  <si>
    <r>
      <t>пр.об.14.000
н.об. 42.500
___________
          5</t>
    </r>
    <r>
      <rPr>
        <b/>
        <sz val="12"/>
        <rFont val="Times New Roman"/>
        <family val="1"/>
      </rPr>
      <t>6.500</t>
    </r>
  </si>
  <si>
    <t>Осигурање запослених
преузете обавезе - 11.667
обавеза новог осигурања од јула 2014.г. - 40.476</t>
  </si>
  <si>
    <t>Услуге образовања и усавршавања запослених
Котизације за учешће на семинарима, Фестивалима, такмичењима.
1. Котизација за административно финансијски сектор 5.000
2.Котизације за такмичења и Фестивале драмског студиа - 30.833
3. Котизација за Врдник за КУД- 6.667
4. Обука запослених за противпожарну заштиту - 18.000</t>
  </si>
  <si>
    <t xml:space="preserve">1. Уговор о делу за корепетитора за КУД Бор - 15.000
2. Уговор са агенцијом за консалтинг и менаџмент за стручну оцену аутентичног извођења народног обичаја, изворног свирања и певања и изворност аутохтоног играња борског краја, а ради реализације манифестације "Сусрети села 2014" - 36.000
</t>
  </si>
  <si>
    <t>Октобар
(друга
половина)</t>
  </si>
  <si>
    <t>Новембар
(прва 
половина)</t>
  </si>
  <si>
    <t>10. јубиларни Фестивал Влашке изворне песме - учешће општине Бор
жири за Фестивал</t>
  </si>
  <si>
    <t>10. јубиларни Фестивал Влашке изворне песме - учешће општине Бор
храна за Фестивал</t>
  </si>
  <si>
    <t>10. јубиларни Фестивал Влашке изворне песме - учешће општине Бор
пиће за Фестивал</t>
  </si>
  <si>
    <t>Награде:
1. Награде за рецитаторе и улицу дечијег осмеха- 41.667 (књиге и прибор за ликовно стваралаштво)
2. Награде за "Сусрете села" - 29.167 (Пехари и плакете)
3. Награде за "Сабор игре у Слатини) - 15.476 (Пехари и плакете)
4. Награде за Фестивал Влашке песме - новчане награде - нето - 44.000 обрачун са нето на бруто извршен уз примену коефицијента  1,1904762 и нормираних трошкова од 20%
5. Плакете и пехари за Фестивал влашке песме - 23.500,00</t>
  </si>
  <si>
    <t>Број: 43-III/2014</t>
  </si>
  <si>
    <t xml:space="preserve">У Бору, 07.10.2014.г. </t>
  </si>
  <si>
    <t>Установа "Центар за културу општине Бор"
 директор
__________________________
Драган Илић</t>
  </si>
  <si>
    <t>Пројекат "Завршна свечаност 53. манифестације Сусрети села" (Учешће МКИ) за пратећи оркестар</t>
  </si>
  <si>
    <r>
      <rPr>
        <b/>
        <sz val="12"/>
        <rFont val="Times New Roman"/>
        <family val="1"/>
      </rPr>
      <t>01</t>
    </r>
    <r>
      <rPr>
        <sz val="12"/>
        <rFont val="Times New Roman"/>
        <family val="1"/>
      </rPr>
      <t xml:space="preserve">
буџет
</t>
    </r>
    <r>
      <rPr>
        <b/>
        <sz val="12"/>
        <rFont val="Times New Roman"/>
        <family val="1"/>
      </rPr>
      <t>07</t>
    </r>
    <r>
      <rPr>
        <sz val="12"/>
        <rFont val="Times New Roman"/>
        <family val="1"/>
      </rPr>
      <t xml:space="preserve">
Трансф.
Друг.нив.
власти
</t>
    </r>
  </si>
  <si>
    <t>Програм предвиђен чланом I тачка 9.подтачка 9.2. Плана и програма рада Установе бр. 14/2013 од 27.06.2013.г.и чланом 6.тачка 6. Закона о култури ("Сл.гласникаРС" број 79/2009) и на основу Уговора са МКИ број 451-01-273/2014-03 од 03.06.2014.г.
Процењена вредност утврђена на основу кретања цена на тржишту.</t>
  </si>
  <si>
    <t>Уговор са израду сценографије  за дечију позоришну представу "Краљевић Марко" у извођењу драмског студиа Установе</t>
  </si>
  <si>
    <t xml:space="preserve">Израда костима и сценографије
за дечију позоришну представу
"Краљевић Марко" </t>
  </si>
  <si>
    <r>
      <rPr>
        <b/>
        <sz val="12"/>
        <rFont val="Times New Roman"/>
        <family val="1"/>
      </rPr>
      <t>08</t>
    </r>
    <r>
      <rPr>
        <sz val="12"/>
        <rFont val="Times New Roman"/>
        <family val="1"/>
      </rPr>
      <t xml:space="preserve">
Добр.транс.
Од физ.и
правних
лица</t>
    </r>
  </si>
  <si>
    <t>У Бору, 07.10.2014.г.</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</si>
</sst>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quot;Yes&quot;;&quot;Yes&quot;;&quot;No&quot;"/>
    <numFmt numFmtId="181" formatCode="&quot;True&quot;;&quot;True&quot;;&quot;False&quot;"/>
    <numFmt numFmtId="182" formatCode="&quot;On&quot;;&quot;On&quot;;&quot;Off&quot;"/>
    <numFmt numFmtId="183" formatCode="[$€-2]\ #,##0.00_);[Red]\([$€-2]\ #,##0.00\)"/>
    <numFmt numFmtId="184" formatCode="#,##0.000"/>
    <numFmt numFmtId="185" formatCode="#,##0.0"/>
    <numFmt numFmtId="186" formatCode="#,##0;[Red]#,##0"/>
  </numFmts>
  <fonts count="67">
    <font>
      <sz val="10"/>
      <name val="Arial"/>
      <family val="0"/>
    </font>
    <font>
      <sz val="10"/>
      <name val="Times New Roman"/>
      <family val="1"/>
    </font>
    <font>
      <sz val="9"/>
      <name val="Times New Roman"/>
      <family val="1"/>
    </font>
    <font>
      <b/>
      <sz val="10"/>
      <name val="Times New Roman"/>
      <family val="1"/>
    </font>
    <font>
      <b/>
      <sz val="14"/>
      <name val="Times New Roman"/>
      <family val="1"/>
    </font>
    <font>
      <sz val="8"/>
      <name val="Arial"/>
      <family val="2"/>
    </font>
    <font>
      <sz val="12"/>
      <name val="Times New Roman"/>
      <family val="1"/>
    </font>
    <font>
      <b/>
      <sz val="12"/>
      <name val="Times New Roman"/>
      <family val="1"/>
    </font>
    <font>
      <b/>
      <sz val="9"/>
      <name val="Times New Roman"/>
      <family val="1"/>
    </font>
    <font>
      <sz val="11"/>
      <name val="Times New Roman"/>
      <family val="1"/>
    </font>
    <font>
      <u val="single"/>
      <sz val="16"/>
      <color indexed="8"/>
      <name val="Times New Roman"/>
      <family val="1"/>
    </font>
    <font>
      <b/>
      <sz val="10"/>
      <name val="Arial"/>
      <family val="2"/>
    </font>
    <font>
      <sz val="12"/>
      <name val="Arial"/>
      <family val="2"/>
    </font>
    <font>
      <b/>
      <sz val="12"/>
      <name val="Arial"/>
      <family val="2"/>
    </font>
    <font>
      <b/>
      <sz val="14"/>
      <name val="Arial"/>
      <family val="2"/>
    </font>
    <font>
      <b/>
      <sz val="9"/>
      <name val="Arial"/>
      <family val="2"/>
    </font>
    <font>
      <b/>
      <sz val="11"/>
      <name val="Times New Roman"/>
      <family val="1"/>
    </font>
    <font>
      <sz val="16"/>
      <name val="Arial"/>
      <family val="2"/>
    </font>
    <font>
      <b/>
      <sz val="16"/>
      <name val="Arial"/>
      <family val="2"/>
    </font>
    <font>
      <b/>
      <sz val="16"/>
      <name val="Times New Roman"/>
      <family val="1"/>
    </font>
    <font>
      <sz val="1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Times New Roman"/>
      <family val="1"/>
    </font>
    <font>
      <b/>
      <sz val="16"/>
      <color indexed="8"/>
      <name val="Arial"/>
      <family val="2"/>
    </font>
    <font>
      <sz val="16"/>
      <color indexed="8"/>
      <name val="Arial"/>
      <family val="2"/>
    </font>
    <font>
      <sz val="16"/>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rgb="FF000000"/>
      <name val="Times New Roman"/>
      <family val="1"/>
    </font>
    <font>
      <b/>
      <sz val="16"/>
      <color rgb="FF000000"/>
      <name val="Arial"/>
      <family val="2"/>
    </font>
    <font>
      <sz val="16"/>
      <color rgb="FF000000"/>
      <name val="Arial"/>
      <family val="2"/>
    </font>
    <font>
      <sz val="16"/>
      <color rgb="FF00000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tint="0.5999900102615356"/>
        <bgColor indexed="64"/>
      </patternFill>
    </fill>
    <fill>
      <patternFill patternType="solid">
        <fgColor rgb="FFDAEEF3"/>
        <bgColor indexed="64"/>
      </patternFill>
    </fill>
    <fill>
      <patternFill patternType="solid">
        <fgColor rgb="FFFF0000"/>
        <bgColor indexed="64"/>
      </patternFill>
    </fill>
    <fill>
      <patternFill patternType="solid">
        <fgColor theme="6" tint="-0.24997000396251678"/>
        <bgColor indexed="64"/>
      </patternFill>
    </fill>
    <fill>
      <patternFill patternType="solid">
        <fgColor theme="9" tint="-0.24997000396251678"/>
        <bgColor indexed="64"/>
      </patternFill>
    </fill>
    <fill>
      <patternFill patternType="solid">
        <fgColor theme="0"/>
        <bgColor indexed="64"/>
      </patternFill>
    </fill>
    <fill>
      <patternFill patternType="solid">
        <fgColor theme="3" tint="0.7999799847602844"/>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color indexed="63"/>
      </left>
      <right style="medium"/>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style="medium"/>
      <bottom style="medium"/>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medium"/>
      <top>
        <color indexed="63"/>
      </top>
      <bottom style="medium"/>
    </border>
    <border>
      <left style="medium"/>
      <right>
        <color indexed="63"/>
      </right>
      <top style="medium"/>
      <bottom style="medium"/>
    </border>
    <border>
      <left style="thin"/>
      <right style="medium">
        <color rgb="FF000000"/>
      </right>
      <top style="thin"/>
      <bottom>
        <color indexed="63"/>
      </bottom>
    </border>
    <border>
      <left>
        <color indexed="63"/>
      </left>
      <right style="medium">
        <color rgb="FF000000"/>
      </right>
      <top style="thin"/>
      <bottom>
        <color indexed="63"/>
      </bottom>
    </border>
    <border>
      <left style="thin"/>
      <right style="medium"/>
      <top>
        <color indexed="63"/>
      </top>
      <bottom style="medium"/>
    </border>
    <border>
      <left style="medium"/>
      <right style="medium"/>
      <top>
        <color indexed="63"/>
      </top>
      <bottom>
        <color indexed="63"/>
      </bottom>
    </border>
    <border>
      <left style="medium"/>
      <right>
        <color indexed="63"/>
      </right>
      <top style="medium"/>
      <bottom>
        <color indexed="63"/>
      </bottom>
    </border>
    <border>
      <left style="thin"/>
      <right style="thin"/>
      <top style="thin"/>
      <bottom style="thin"/>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medium"/>
      <bottom>
        <color indexed="63"/>
      </bottom>
    </border>
    <border>
      <left>
        <color indexed="63"/>
      </left>
      <right style="medium"/>
      <top>
        <color indexed="63"/>
      </top>
      <bottom style="thin"/>
    </border>
    <border>
      <left>
        <color indexed="63"/>
      </left>
      <right style="thin"/>
      <top>
        <color indexed="63"/>
      </top>
      <bottom>
        <color indexed="63"/>
      </bottom>
    </border>
    <border>
      <left style="medium"/>
      <right style="medium"/>
      <top style="medium"/>
      <bottom style="thin"/>
    </border>
    <border>
      <left>
        <color indexed="63"/>
      </left>
      <right style="thin"/>
      <top>
        <color indexed="63"/>
      </top>
      <bottom style="medium"/>
    </border>
    <border>
      <left>
        <color indexed="63"/>
      </left>
      <right style="medium"/>
      <top style="medium"/>
      <bottom>
        <color indexed="63"/>
      </bottom>
    </border>
    <border>
      <left style="medium"/>
      <right style="thin"/>
      <top style="medium"/>
      <bottom>
        <color indexed="63"/>
      </bottom>
    </border>
    <border>
      <left style="thin"/>
      <right style="medium"/>
      <top style="thin"/>
      <bottom style="thin"/>
    </border>
    <border>
      <left style="thin"/>
      <right style="thin"/>
      <top style="medium"/>
      <bottom style="thin"/>
    </border>
    <border>
      <left style="thin"/>
      <right style="medium"/>
      <top style="medium"/>
      <bottom style="thin"/>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thin"/>
      <top style="thin"/>
      <bottom>
        <color indexed="63"/>
      </bottom>
    </border>
    <border>
      <left style="thin"/>
      <right style="medium"/>
      <top>
        <color indexed="63"/>
      </top>
      <bottom>
        <color indexed="63"/>
      </bottom>
    </border>
    <border>
      <left>
        <color indexed="63"/>
      </left>
      <right style="thin"/>
      <top style="thin"/>
      <bottom>
        <color indexed="63"/>
      </bottom>
    </border>
    <border>
      <left>
        <color indexed="63"/>
      </left>
      <right>
        <color indexed="63"/>
      </right>
      <top style="medium"/>
      <bottom>
        <color indexed="63"/>
      </bottom>
    </border>
    <border>
      <left style="thin"/>
      <right>
        <color indexed="63"/>
      </right>
      <top style="thin"/>
      <bottom style="thin"/>
    </border>
    <border>
      <left style="medium"/>
      <right>
        <color indexed="63"/>
      </right>
      <top style="medium"/>
      <bottom style="thin"/>
    </border>
    <border>
      <left style="thin"/>
      <right>
        <color indexed="63"/>
      </right>
      <top style="medium"/>
      <bottom style="medium"/>
    </border>
    <border>
      <left style="thin"/>
      <right>
        <color indexed="63"/>
      </right>
      <top>
        <color indexed="63"/>
      </top>
      <bottom style="thin"/>
    </border>
    <border>
      <left>
        <color indexed="63"/>
      </left>
      <right style="thin"/>
      <top style="thin"/>
      <bottom style="thin"/>
    </border>
    <border>
      <left>
        <color indexed="63"/>
      </left>
      <right style="medium">
        <color rgb="FF000000"/>
      </right>
      <top style="medium">
        <color rgb="FF000000"/>
      </top>
      <bottom>
        <color indexed="63"/>
      </bottom>
    </border>
    <border>
      <left style="medium">
        <color rgb="FF000000"/>
      </left>
      <right>
        <color indexed="63"/>
      </right>
      <top style="medium">
        <color rgb="FF000000"/>
      </top>
      <bottom>
        <color indexed="63"/>
      </bottom>
    </border>
    <border>
      <left>
        <color indexed="63"/>
      </left>
      <right style="medium">
        <color rgb="FF000000"/>
      </right>
      <top>
        <color indexed="63"/>
      </top>
      <bottom>
        <color indexed="63"/>
      </bottom>
    </border>
    <border>
      <left style="medium">
        <color rgb="FF000000"/>
      </left>
      <right style="medium"/>
      <top>
        <color indexed="63"/>
      </top>
      <bottom>
        <color indexed="63"/>
      </bottom>
    </border>
    <border>
      <left style="medium"/>
      <right style="medium"/>
      <top>
        <color indexed="63"/>
      </top>
      <bottom style="thin"/>
    </border>
    <border>
      <left>
        <color indexed="63"/>
      </left>
      <right style="medium"/>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style="medium">
        <color rgb="FF000000"/>
      </left>
      <right style="medium">
        <color rgb="FF000000"/>
      </right>
      <top style="medium"/>
      <bottom>
        <color indexed="63"/>
      </bottom>
    </border>
    <border>
      <left style="medium">
        <color rgb="FF000000"/>
      </left>
      <right style="medium">
        <color rgb="FF000000"/>
      </right>
      <top>
        <color indexed="63"/>
      </top>
      <bottom style="medium"/>
    </border>
    <border>
      <left>
        <color indexed="63"/>
      </left>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style="medium"/>
      <right style="thin"/>
      <top>
        <color indexed="63"/>
      </top>
      <bottom>
        <color indexed="63"/>
      </bottom>
    </border>
    <border>
      <left style="thin"/>
      <right>
        <color indexed="63"/>
      </right>
      <top style="medium"/>
      <bottom style="thin"/>
    </border>
    <border>
      <left style="medium"/>
      <right style="medium"/>
      <top style="thin"/>
      <bottom>
        <color indexed="63"/>
      </bottom>
    </border>
    <border>
      <left style="medium"/>
      <right style="medium"/>
      <top style="thin"/>
      <bottom style="thin"/>
    </border>
    <border>
      <left style="medium"/>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652">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3" fillId="33" borderId="10" xfId="0" applyFont="1" applyFill="1" applyBorder="1"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6" fillId="0" borderId="0" xfId="0" applyFont="1" applyAlignment="1">
      <alignment/>
    </xf>
    <xf numFmtId="0" fontId="63" fillId="0" borderId="0" xfId="0" applyFont="1" applyAlignment="1">
      <alignment/>
    </xf>
    <xf numFmtId="0" fontId="7" fillId="0" borderId="0" xfId="0" applyFont="1" applyAlignment="1">
      <alignment/>
    </xf>
    <xf numFmtId="0" fontId="6" fillId="0" borderId="11" xfId="0" applyFont="1" applyBorder="1" applyAlignment="1">
      <alignment wrapText="1"/>
    </xf>
    <xf numFmtId="0" fontId="6" fillId="34" borderId="12" xfId="0" applyFont="1" applyFill="1" applyBorder="1" applyAlignment="1">
      <alignment wrapText="1"/>
    </xf>
    <xf numFmtId="0" fontId="1" fillId="0" borderId="13" xfId="0" applyFont="1" applyBorder="1" applyAlignment="1">
      <alignment horizontal="center"/>
    </xf>
    <xf numFmtId="0" fontId="6" fillId="34" borderId="14" xfId="0" applyFont="1" applyFill="1" applyBorder="1" applyAlignment="1">
      <alignment wrapText="1"/>
    </xf>
    <xf numFmtId="0" fontId="1" fillId="0" borderId="10" xfId="0" applyFont="1" applyBorder="1" applyAlignment="1">
      <alignment horizontal="center" vertical="center"/>
    </xf>
    <xf numFmtId="4" fontId="1" fillId="0" borderId="10" xfId="0" applyNumberFormat="1" applyFont="1" applyBorder="1" applyAlignment="1">
      <alignment vertical="center"/>
    </xf>
    <xf numFmtId="0" fontId="1" fillId="0" borderId="0" xfId="0" applyFont="1" applyAlignment="1">
      <alignment vertical="center"/>
    </xf>
    <xf numFmtId="0" fontId="2"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0" xfId="0" applyFont="1" applyAlignment="1">
      <alignment horizontal="justify" vertical="center"/>
    </xf>
    <xf numFmtId="0" fontId="0" fillId="0" borderId="0" xfId="0" applyAlignment="1">
      <alignment vertical="center"/>
    </xf>
    <xf numFmtId="0" fontId="1" fillId="0" borderId="10" xfId="0" applyFont="1" applyBorder="1" applyAlignment="1">
      <alignment horizontal="center" vertical="center" wrapText="1"/>
    </xf>
    <xf numFmtId="0" fontId="6" fillId="0" borderId="12" xfId="0" applyFont="1" applyBorder="1" applyAlignment="1">
      <alignment vertical="center" wrapText="1"/>
    </xf>
    <xf numFmtId="0" fontId="6" fillId="0" borderId="0" xfId="0" applyFont="1" applyAlignment="1">
      <alignment vertical="center"/>
    </xf>
    <xf numFmtId="0" fontId="6" fillId="0" borderId="10" xfId="0" applyFont="1" applyBorder="1" applyAlignment="1">
      <alignment vertical="center"/>
    </xf>
    <xf numFmtId="0" fontId="6" fillId="0" borderId="10" xfId="0" applyFont="1" applyBorder="1" applyAlignment="1">
      <alignment vertical="center" wrapText="1"/>
    </xf>
    <xf numFmtId="0" fontId="6" fillId="34" borderId="14" xfId="0" applyFont="1" applyFill="1" applyBorder="1" applyAlignment="1">
      <alignment vertical="center" wrapText="1"/>
    </xf>
    <xf numFmtId="0" fontId="6" fillId="34" borderId="12" xfId="0" applyFont="1" applyFill="1" applyBorder="1" applyAlignment="1">
      <alignment vertical="center" wrapText="1"/>
    </xf>
    <xf numFmtId="0" fontId="6" fillId="0" borderId="15" xfId="0" applyFont="1" applyBorder="1" applyAlignment="1">
      <alignment vertical="center"/>
    </xf>
    <xf numFmtId="0" fontId="3" fillId="0" borderId="0" xfId="0" applyFont="1" applyAlignment="1">
      <alignment vertical="center"/>
    </xf>
    <xf numFmtId="0" fontId="0" fillId="0" borderId="15" xfId="0" applyBorder="1" applyAlignment="1">
      <alignment/>
    </xf>
    <xf numFmtId="0" fontId="1" fillId="0" borderId="0" xfId="0" applyFont="1" applyBorder="1" applyAlignment="1">
      <alignment/>
    </xf>
    <xf numFmtId="0" fontId="6" fillId="0" borderId="0" xfId="0" applyFont="1" applyBorder="1" applyAlignment="1">
      <alignment/>
    </xf>
    <xf numFmtId="0" fontId="0" fillId="0" borderId="0" xfId="0" applyBorder="1" applyAlignment="1">
      <alignment vertical="center"/>
    </xf>
    <xf numFmtId="0" fontId="0" fillId="0" borderId="0" xfId="0" applyBorder="1" applyAlignment="1">
      <alignment/>
    </xf>
    <xf numFmtId="4" fontId="1" fillId="0" borderId="13" xfId="0" applyNumberFormat="1" applyFont="1" applyBorder="1" applyAlignment="1">
      <alignment vertical="center"/>
    </xf>
    <xf numFmtId="0" fontId="2"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3" xfId="0" applyFont="1" applyBorder="1" applyAlignment="1">
      <alignment horizontal="center" vertical="center"/>
    </xf>
    <xf numFmtId="0" fontId="1" fillId="0" borderId="0" xfId="0" applyFont="1" applyAlignment="1">
      <alignment/>
    </xf>
    <xf numFmtId="0" fontId="1" fillId="0" borderId="13" xfId="0" applyFont="1" applyBorder="1" applyAlignment="1">
      <alignment horizontal="center" wrapText="1"/>
    </xf>
    <xf numFmtId="0" fontId="0" fillId="0" borderId="16" xfId="0" applyBorder="1" applyAlignment="1">
      <alignment/>
    </xf>
    <xf numFmtId="0" fontId="3" fillId="0" borderId="15" xfId="0" applyFont="1" applyBorder="1" applyAlignment="1">
      <alignment horizontal="left" vertical="center" wrapText="1"/>
    </xf>
    <xf numFmtId="0" fontId="6" fillId="0" borderId="10" xfId="0" applyFont="1" applyBorder="1" applyAlignment="1">
      <alignment/>
    </xf>
    <xf numFmtId="0" fontId="6" fillId="0" borderId="13" xfId="0" applyFont="1" applyBorder="1" applyAlignment="1">
      <alignment/>
    </xf>
    <xf numFmtId="0" fontId="3" fillId="0" borderId="17" xfId="0" applyFont="1" applyBorder="1" applyAlignment="1">
      <alignment horizontal="left" vertical="center" wrapText="1"/>
    </xf>
    <xf numFmtId="0" fontId="3" fillId="0" borderId="10" xfId="0" applyFont="1" applyBorder="1" applyAlignment="1">
      <alignment horizontal="left" vertical="center" wrapText="1"/>
    </xf>
    <xf numFmtId="0" fontId="6" fillId="0" borderId="14" xfId="0" applyFont="1" applyBorder="1" applyAlignment="1">
      <alignment vertical="center" wrapText="1"/>
    </xf>
    <xf numFmtId="0" fontId="3" fillId="0" borderId="13" xfId="0" applyFont="1" applyBorder="1" applyAlignment="1">
      <alignment horizontal="left" vertical="center" wrapText="1"/>
    </xf>
    <xf numFmtId="0" fontId="3" fillId="0" borderId="13" xfId="0" applyFont="1" applyBorder="1" applyAlignment="1">
      <alignment horizontal="left" vertical="top" wrapText="1"/>
    </xf>
    <xf numFmtId="0" fontId="6" fillId="0" borderId="10" xfId="0" applyFont="1" applyBorder="1" applyAlignment="1">
      <alignment horizontal="left" vertical="center" wrapText="1"/>
    </xf>
    <xf numFmtId="0" fontId="6" fillId="34" borderId="14" xfId="0" applyFont="1" applyFill="1" applyBorder="1" applyAlignment="1">
      <alignment horizontal="left" vertical="center" wrapText="1"/>
    </xf>
    <xf numFmtId="0" fontId="3" fillId="0" borderId="10" xfId="0" applyFont="1" applyBorder="1" applyAlignment="1">
      <alignment horizontal="left" vertical="top" wrapText="1"/>
    </xf>
    <xf numFmtId="0" fontId="6" fillId="0" borderId="10" xfId="0" applyFont="1" applyBorder="1" applyAlignment="1">
      <alignment vertical="center" wrapText="1"/>
    </xf>
    <xf numFmtId="0" fontId="3" fillId="35" borderId="10" xfId="0" applyFont="1" applyFill="1" applyBorder="1" applyAlignment="1">
      <alignment/>
    </xf>
    <xf numFmtId="0" fontId="6" fillId="35" borderId="10" xfId="0" applyFont="1" applyFill="1" applyBorder="1" applyAlignment="1">
      <alignment/>
    </xf>
    <xf numFmtId="0" fontId="7" fillId="35" borderId="10" xfId="0" applyFont="1" applyFill="1" applyBorder="1" applyAlignment="1">
      <alignment vertical="center"/>
    </xf>
    <xf numFmtId="0" fontId="6" fillId="35" borderId="10" xfId="0" applyFont="1" applyFill="1" applyBorder="1" applyAlignment="1">
      <alignment vertical="center"/>
    </xf>
    <xf numFmtId="0" fontId="3" fillId="36" borderId="10" xfId="0" applyFont="1" applyFill="1" applyBorder="1" applyAlignment="1">
      <alignment/>
    </xf>
    <xf numFmtId="0" fontId="6" fillId="36" borderId="10" xfId="0" applyFont="1" applyFill="1" applyBorder="1" applyAlignment="1">
      <alignment/>
    </xf>
    <xf numFmtId="0" fontId="7" fillId="36" borderId="10" xfId="0" applyFont="1" applyFill="1" applyBorder="1" applyAlignment="1">
      <alignment vertical="center"/>
    </xf>
    <xf numFmtId="0" fontId="6" fillId="36" borderId="10" xfId="0" applyFont="1" applyFill="1" applyBorder="1" applyAlignment="1">
      <alignment vertical="center"/>
    </xf>
    <xf numFmtId="0" fontId="6" fillId="0" borderId="10" xfId="0" applyFont="1" applyBorder="1" applyAlignment="1">
      <alignment horizontal="left" vertical="center" wrapText="1"/>
    </xf>
    <xf numFmtId="0" fontId="3" fillId="0" borderId="13" xfId="0" applyFont="1" applyBorder="1" applyAlignment="1">
      <alignment horizontal="left" wrapText="1"/>
    </xf>
    <xf numFmtId="0" fontId="6" fillId="34" borderId="10" xfId="0" applyFont="1" applyFill="1" applyBorder="1" applyAlignment="1">
      <alignment vertical="center" wrapText="1"/>
    </xf>
    <xf numFmtId="0" fontId="6" fillId="34" borderId="10" xfId="0" applyFont="1" applyFill="1" applyBorder="1" applyAlignment="1">
      <alignment horizontal="left" vertical="center" wrapText="1"/>
    </xf>
    <xf numFmtId="0" fontId="3" fillId="0" borderId="10" xfId="0" applyFont="1" applyBorder="1" applyAlignment="1">
      <alignment horizontal="left" wrapText="1"/>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18" xfId="0" applyFont="1" applyBorder="1" applyAlignment="1">
      <alignment horizontal="center" vertical="center" wrapText="1"/>
    </xf>
    <xf numFmtId="0" fontId="7" fillId="0" borderId="20" xfId="0" applyFont="1" applyBorder="1" applyAlignment="1">
      <alignment horizontal="center" wrapText="1"/>
    </xf>
    <xf numFmtId="0" fontId="7" fillId="0" borderId="19" xfId="0" applyFont="1" applyBorder="1" applyAlignment="1">
      <alignment horizontal="center" wrapText="1"/>
    </xf>
    <xf numFmtId="0" fontId="3" fillId="36" borderId="21" xfId="0" applyFont="1" applyFill="1" applyBorder="1" applyAlignment="1">
      <alignment/>
    </xf>
    <xf numFmtId="0" fontId="3" fillId="36" borderId="10" xfId="0" applyFont="1" applyFill="1" applyBorder="1" applyAlignment="1">
      <alignment horizontal="center" vertical="center"/>
    </xf>
    <xf numFmtId="0" fontId="1" fillId="36" borderId="10" xfId="0" applyFont="1" applyFill="1" applyBorder="1" applyAlignment="1">
      <alignment horizontal="center" vertical="center" wrapText="1"/>
    </xf>
    <xf numFmtId="0" fontId="1" fillId="36" borderId="10" xfId="0" applyFont="1" applyFill="1" applyBorder="1" applyAlignment="1">
      <alignment horizontal="center" vertical="center" wrapText="1"/>
    </xf>
    <xf numFmtId="0" fontId="1" fillId="36" borderId="10" xfId="0" applyFont="1" applyFill="1" applyBorder="1" applyAlignment="1">
      <alignment horizontal="center" vertical="center"/>
    </xf>
    <xf numFmtId="0" fontId="1" fillId="36" borderId="10" xfId="0" applyFont="1" applyFill="1" applyBorder="1" applyAlignment="1">
      <alignment horizontal="center"/>
    </xf>
    <xf numFmtId="0" fontId="3" fillId="35" borderId="10" xfId="0" applyFont="1" applyFill="1" applyBorder="1" applyAlignment="1">
      <alignment/>
    </xf>
    <xf numFmtId="0" fontId="1" fillId="35" borderId="14" xfId="0" applyFont="1" applyFill="1" applyBorder="1" applyAlignment="1">
      <alignment/>
    </xf>
    <xf numFmtId="4" fontId="1" fillId="35" borderId="10" xfId="0" applyNumberFormat="1" applyFont="1" applyFill="1" applyBorder="1" applyAlignment="1">
      <alignment vertical="center"/>
    </xf>
    <xf numFmtId="0" fontId="1" fillId="35" borderId="10" xfId="0" applyFont="1" applyFill="1" applyBorder="1" applyAlignment="1">
      <alignment vertical="center"/>
    </xf>
    <xf numFmtId="0" fontId="4" fillId="35" borderId="10" xfId="0" applyFont="1" applyFill="1" applyBorder="1" applyAlignment="1">
      <alignment horizontal="center" vertical="center"/>
    </xf>
    <xf numFmtId="0" fontId="1" fillId="35" borderId="10" xfId="0" applyFont="1" applyFill="1" applyBorder="1" applyAlignment="1">
      <alignment/>
    </xf>
    <xf numFmtId="0" fontId="4" fillId="35" borderId="10" xfId="0" applyFont="1" applyFill="1" applyBorder="1" applyAlignment="1">
      <alignment horizontal="center"/>
    </xf>
    <xf numFmtId="0" fontId="1" fillId="36" borderId="0" xfId="0" applyFont="1" applyFill="1" applyBorder="1" applyAlignment="1">
      <alignment/>
    </xf>
    <xf numFmtId="0" fontId="3" fillId="36" borderId="13" xfId="0" applyFont="1" applyFill="1" applyBorder="1" applyAlignment="1">
      <alignment/>
    </xf>
    <xf numFmtId="0" fontId="3" fillId="35" borderId="15" xfId="0" applyFont="1" applyFill="1" applyBorder="1" applyAlignment="1">
      <alignment/>
    </xf>
    <xf numFmtId="4" fontId="1" fillId="36" borderId="10" xfId="0" applyNumberFormat="1" applyFont="1" applyFill="1" applyBorder="1" applyAlignment="1">
      <alignment vertical="center"/>
    </xf>
    <xf numFmtId="0" fontId="1" fillId="36" borderId="10" xfId="0" applyFont="1" applyFill="1" applyBorder="1" applyAlignment="1">
      <alignment vertical="center"/>
    </xf>
    <xf numFmtId="0" fontId="1" fillId="36" borderId="21" xfId="0" applyFont="1" applyFill="1" applyBorder="1" applyAlignment="1">
      <alignment vertical="center"/>
    </xf>
    <xf numFmtId="0" fontId="4" fillId="36" borderId="10" xfId="0" applyFont="1" applyFill="1" applyBorder="1" applyAlignment="1">
      <alignment horizontal="center" vertical="center"/>
    </xf>
    <xf numFmtId="0" fontId="1" fillId="36" borderId="10" xfId="0" applyFont="1" applyFill="1" applyBorder="1" applyAlignment="1">
      <alignment/>
    </xf>
    <xf numFmtId="0" fontId="4" fillId="36" borderId="10" xfId="0" applyFont="1" applyFill="1" applyBorder="1" applyAlignment="1">
      <alignment horizontal="center"/>
    </xf>
    <xf numFmtId="0" fontId="3" fillId="35" borderId="10" xfId="0" applyFont="1" applyFill="1" applyBorder="1" applyAlignment="1">
      <alignment horizontal="center" vertical="center"/>
    </xf>
    <xf numFmtId="0" fontId="1" fillId="0" borderId="22" xfId="0" applyFont="1" applyBorder="1" applyAlignment="1">
      <alignment horizontal="left"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63" fillId="37" borderId="0" xfId="0" applyFont="1" applyFill="1" applyAlignment="1">
      <alignment horizontal="center"/>
    </xf>
    <xf numFmtId="0" fontId="12" fillId="0" borderId="0" xfId="0" applyFont="1" applyAlignment="1">
      <alignment vertical="center"/>
    </xf>
    <xf numFmtId="0" fontId="64" fillId="0" borderId="0" xfId="0" applyFont="1" applyAlignment="1">
      <alignment/>
    </xf>
    <xf numFmtId="0" fontId="12" fillId="0" borderId="0" xfId="0" applyFont="1" applyAlignment="1">
      <alignment/>
    </xf>
    <xf numFmtId="0" fontId="11" fillId="38" borderId="23" xfId="0" applyFont="1" applyFill="1" applyBorder="1" applyAlignment="1">
      <alignment horizontal="justify" vertical="top" wrapText="1"/>
    </xf>
    <xf numFmtId="0" fontId="11" fillId="0" borderId="24" xfId="0" applyFont="1" applyBorder="1" applyAlignment="1">
      <alignment horizontal="center" vertical="top" wrapText="1"/>
    </xf>
    <xf numFmtId="0" fontId="11" fillId="0" borderId="25" xfId="0" applyFont="1" applyBorder="1" applyAlignment="1">
      <alignment horizontal="left" vertical="center" wrapText="1"/>
    </xf>
    <xf numFmtId="0" fontId="15" fillId="0" borderId="10" xfId="0" applyFont="1" applyBorder="1" applyAlignment="1">
      <alignment horizontal="left" vertical="top" wrapText="1"/>
    </xf>
    <xf numFmtId="0" fontId="65" fillId="0" borderId="0" xfId="0" applyFont="1" applyAlignment="1">
      <alignment vertical="center"/>
    </xf>
    <xf numFmtId="0" fontId="13" fillId="0" borderId="10" xfId="0" applyFont="1" applyBorder="1" applyAlignment="1">
      <alignment horizontal="center" vertical="center"/>
    </xf>
    <xf numFmtId="0" fontId="13" fillId="0" borderId="10" xfId="0" applyFont="1" applyBorder="1" applyAlignment="1">
      <alignment horizontal="center" vertical="center" wrapText="1"/>
    </xf>
    <xf numFmtId="0" fontId="12" fillId="39" borderId="10" xfId="0" applyFont="1" applyFill="1" applyBorder="1" applyAlignment="1">
      <alignment vertical="center"/>
    </xf>
    <xf numFmtId="0" fontId="12" fillId="18" borderId="10" xfId="0" applyFont="1" applyFill="1" applyBorder="1" applyAlignment="1">
      <alignment vertical="center"/>
    </xf>
    <xf numFmtId="0" fontId="11" fillId="40" borderId="26" xfId="0" applyFont="1" applyFill="1" applyBorder="1" applyAlignment="1">
      <alignment horizontal="center" vertical="center"/>
    </xf>
    <xf numFmtId="3" fontId="14" fillId="18" borderId="10" xfId="0" applyNumberFormat="1" applyFont="1" applyFill="1" applyBorder="1" applyAlignment="1">
      <alignment/>
    </xf>
    <xf numFmtId="0" fontId="14" fillId="18" borderId="10" xfId="0" applyFont="1" applyFill="1" applyBorder="1" applyAlignment="1">
      <alignment/>
    </xf>
    <xf numFmtId="0" fontId="18" fillId="39" borderId="21" xfId="0" applyFont="1" applyFill="1" applyBorder="1" applyAlignment="1">
      <alignment/>
    </xf>
    <xf numFmtId="0" fontId="14" fillId="40" borderId="27" xfId="0" applyFont="1" applyFill="1" applyBorder="1" applyAlignment="1">
      <alignment horizontal="left" vertical="center" wrapText="1"/>
    </xf>
    <xf numFmtId="3" fontId="14" fillId="40" borderId="28" xfId="0" applyNumberFormat="1" applyFont="1" applyFill="1" applyBorder="1" applyAlignment="1">
      <alignment horizontal="right" vertical="center" wrapText="1"/>
    </xf>
    <xf numFmtId="3" fontId="14" fillId="40" borderId="28" xfId="0" applyNumberFormat="1" applyFont="1" applyFill="1" applyBorder="1" applyAlignment="1">
      <alignment horizontal="right" vertical="center"/>
    </xf>
    <xf numFmtId="0" fontId="13" fillId="39" borderId="29" xfId="0" applyFont="1" applyFill="1" applyBorder="1" applyAlignment="1">
      <alignment vertical="center"/>
    </xf>
    <xf numFmtId="0" fontId="13" fillId="18" borderId="29" xfId="0" applyFont="1" applyFill="1" applyBorder="1" applyAlignment="1">
      <alignment vertical="center"/>
    </xf>
    <xf numFmtId="0" fontId="12" fillId="39" borderId="22" xfId="0" applyFont="1" applyFill="1" applyBorder="1" applyAlignment="1">
      <alignment vertical="center"/>
    </xf>
    <xf numFmtId="0" fontId="12" fillId="39" borderId="15" xfId="0" applyFont="1" applyFill="1" applyBorder="1" applyAlignment="1">
      <alignment vertical="center"/>
    </xf>
    <xf numFmtId="0" fontId="12" fillId="39" borderId="14" xfId="0" applyFont="1" applyFill="1" applyBorder="1" applyAlignment="1">
      <alignment vertical="center"/>
    </xf>
    <xf numFmtId="0" fontId="12" fillId="18" borderId="22" xfId="0" applyFont="1" applyFill="1" applyBorder="1" applyAlignment="1">
      <alignment vertical="center"/>
    </xf>
    <xf numFmtId="0" fontId="12" fillId="18" borderId="15" xfId="0" applyFont="1" applyFill="1" applyBorder="1" applyAlignment="1">
      <alignment vertical="center"/>
    </xf>
    <xf numFmtId="0" fontId="12" fillId="18" borderId="14" xfId="0" applyFont="1" applyFill="1" applyBorder="1" applyAlignment="1">
      <alignment vertical="center"/>
    </xf>
    <xf numFmtId="0" fontId="11" fillId="0" borderId="30" xfId="0" applyFont="1" applyBorder="1" applyAlignment="1">
      <alignment horizontal="center" vertical="center"/>
    </xf>
    <xf numFmtId="3" fontId="14" fillId="39" borderId="10" xfId="0" applyNumberFormat="1" applyFont="1" applyFill="1" applyBorder="1" applyAlignment="1">
      <alignment/>
    </xf>
    <xf numFmtId="0" fontId="6" fillId="39" borderId="10" xfId="0" applyFont="1" applyFill="1" applyBorder="1" applyAlignment="1">
      <alignment vertical="center"/>
    </xf>
    <xf numFmtId="0" fontId="7" fillId="39" borderId="10" xfId="0" applyFont="1" applyFill="1" applyBorder="1" applyAlignment="1">
      <alignment vertical="center"/>
    </xf>
    <xf numFmtId="0" fontId="6" fillId="6" borderId="10" xfId="0" applyFont="1" applyFill="1" applyBorder="1" applyAlignment="1">
      <alignment horizontal="left"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6" borderId="12" xfId="0" applyFont="1" applyFill="1" applyBorder="1" applyAlignment="1">
      <alignment vertical="center" wrapText="1"/>
    </xf>
    <xf numFmtId="0" fontId="6" fillId="6" borderId="11" xfId="0" applyFont="1" applyFill="1" applyBorder="1" applyAlignment="1">
      <alignment wrapText="1"/>
    </xf>
    <xf numFmtId="0" fontId="6" fillId="41" borderId="10" xfId="0" applyFont="1" applyFill="1" applyBorder="1" applyAlignment="1">
      <alignment vertical="center"/>
    </xf>
    <xf numFmtId="0" fontId="4" fillId="41" borderId="10" xfId="0" applyFont="1" applyFill="1" applyBorder="1" applyAlignment="1">
      <alignment/>
    </xf>
    <xf numFmtId="3" fontId="4" fillId="41" borderId="10" xfId="0" applyNumberFormat="1" applyFont="1" applyFill="1" applyBorder="1" applyAlignment="1">
      <alignment/>
    </xf>
    <xf numFmtId="0" fontId="7" fillId="41" borderId="10" xfId="0" applyFont="1" applyFill="1" applyBorder="1" applyAlignment="1">
      <alignment vertical="center"/>
    </xf>
    <xf numFmtId="0" fontId="6" fillId="41" borderId="10" xfId="0" applyFont="1" applyFill="1" applyBorder="1" applyAlignment="1">
      <alignment/>
    </xf>
    <xf numFmtId="0" fontId="6" fillId="13" borderId="10" xfId="0" applyFont="1" applyFill="1" applyBorder="1" applyAlignment="1">
      <alignment vertical="center" wrapText="1"/>
    </xf>
    <xf numFmtId="0" fontId="7" fillId="42" borderId="10" xfId="0" applyFont="1" applyFill="1" applyBorder="1" applyAlignment="1">
      <alignment horizontal="center" vertical="center" wrapText="1"/>
    </xf>
    <xf numFmtId="0" fontId="6" fillId="13" borderId="10" xfId="0" applyFont="1" applyFill="1" applyBorder="1" applyAlignment="1">
      <alignment horizontal="left" vertical="center" wrapText="1"/>
    </xf>
    <xf numFmtId="0" fontId="6" fillId="13" borderId="10" xfId="0" applyFont="1" applyFill="1" applyBorder="1" applyAlignment="1">
      <alignment vertical="center" wrapText="1"/>
    </xf>
    <xf numFmtId="0" fontId="6" fillId="13" borderId="14" xfId="0" applyFont="1" applyFill="1" applyBorder="1" applyAlignment="1">
      <alignment vertical="center" wrapText="1"/>
    </xf>
    <xf numFmtId="0" fontId="6" fillId="13" borderId="15" xfId="0" applyFont="1" applyFill="1" applyBorder="1" applyAlignment="1">
      <alignment vertical="center" wrapText="1"/>
    </xf>
    <xf numFmtId="0" fontId="6" fillId="13" borderId="12" xfId="0" applyFont="1" applyFill="1" applyBorder="1" applyAlignment="1">
      <alignment vertical="center" wrapText="1"/>
    </xf>
    <xf numFmtId="0" fontId="3" fillId="16" borderId="10" xfId="0" applyFont="1" applyFill="1" applyBorder="1" applyAlignment="1">
      <alignment horizontal="center" vertical="center"/>
    </xf>
    <xf numFmtId="0" fontId="4" fillId="16" borderId="10" xfId="0" applyFont="1" applyFill="1" applyBorder="1" applyAlignment="1">
      <alignment/>
    </xf>
    <xf numFmtId="0" fontId="6" fillId="4" borderId="14" xfId="0" applyFont="1" applyFill="1" applyBorder="1" applyAlignment="1">
      <alignment wrapText="1"/>
    </xf>
    <xf numFmtId="0" fontId="6" fillId="4" borderId="10" xfId="0" applyFont="1" applyFill="1" applyBorder="1" applyAlignment="1">
      <alignment horizontal="left" vertical="center" wrapText="1"/>
    </xf>
    <xf numFmtId="0" fontId="6" fillId="4" borderId="12" xfId="0" applyFont="1" applyFill="1" applyBorder="1" applyAlignment="1">
      <alignment vertical="center" wrapText="1"/>
    </xf>
    <xf numFmtId="0" fontId="3" fillId="15" borderId="10" xfId="0" applyFont="1" applyFill="1" applyBorder="1" applyAlignment="1">
      <alignment horizontal="center" vertical="center"/>
    </xf>
    <xf numFmtId="0" fontId="4" fillId="15" borderId="15" xfId="0" applyFont="1" applyFill="1" applyBorder="1" applyAlignment="1">
      <alignment/>
    </xf>
    <xf numFmtId="0" fontId="1" fillId="15" borderId="10" xfId="0" applyFont="1" applyFill="1" applyBorder="1" applyAlignment="1">
      <alignment vertical="center"/>
    </xf>
    <xf numFmtId="0" fontId="4" fillId="15" borderId="10" xfId="0" applyFont="1" applyFill="1" applyBorder="1" applyAlignment="1">
      <alignment horizontal="center" vertical="center"/>
    </xf>
    <xf numFmtId="0" fontId="1" fillId="15" borderId="10" xfId="0" applyFont="1" applyFill="1" applyBorder="1" applyAlignment="1">
      <alignment/>
    </xf>
    <xf numFmtId="0" fontId="4" fillId="15" borderId="10" xfId="0" applyFont="1" applyFill="1" applyBorder="1" applyAlignment="1">
      <alignment horizontal="center"/>
    </xf>
    <xf numFmtId="0" fontId="1" fillId="15" borderId="14" xfId="0" applyFont="1" applyFill="1" applyBorder="1" applyAlignment="1">
      <alignment/>
    </xf>
    <xf numFmtId="0" fontId="6" fillId="3" borderId="15" xfId="0" applyFont="1" applyFill="1" applyBorder="1" applyAlignment="1">
      <alignment vertical="center" wrapText="1"/>
    </xf>
    <xf numFmtId="0" fontId="6" fillId="6" borderId="15" xfId="0" applyFont="1" applyFill="1" applyBorder="1" applyAlignment="1">
      <alignment horizontal="left" vertical="center" wrapText="1"/>
    </xf>
    <xf numFmtId="0" fontId="9" fillId="6" borderId="10" xfId="0" applyFont="1" applyFill="1" applyBorder="1" applyAlignment="1">
      <alignment vertical="top" wrapText="1"/>
    </xf>
    <xf numFmtId="0" fontId="3" fillId="0" borderId="15" xfId="0" applyFont="1" applyBorder="1" applyAlignment="1">
      <alignment horizontal="left" vertical="top" wrapText="1"/>
    </xf>
    <xf numFmtId="0" fontId="6" fillId="13" borderId="15" xfId="0" applyFont="1" applyFill="1" applyBorder="1" applyAlignment="1">
      <alignment horizontal="left" vertical="top" wrapText="1"/>
    </xf>
    <xf numFmtId="0" fontId="6" fillId="13" borderId="31" xfId="0" applyFont="1" applyFill="1" applyBorder="1" applyAlignment="1">
      <alignment horizontal="left" vertical="top" wrapText="1"/>
    </xf>
    <xf numFmtId="3" fontId="4" fillId="39" borderId="10" xfId="0" applyNumberFormat="1" applyFont="1" applyFill="1" applyBorder="1" applyAlignment="1">
      <alignment/>
    </xf>
    <xf numFmtId="3" fontId="4" fillId="16" borderId="10" xfId="0" applyNumberFormat="1" applyFont="1" applyFill="1" applyBorder="1" applyAlignment="1">
      <alignment/>
    </xf>
    <xf numFmtId="3" fontId="4" fillId="15" borderId="10" xfId="0" applyNumberFormat="1" applyFont="1" applyFill="1" applyBorder="1" applyAlignment="1">
      <alignment/>
    </xf>
    <xf numFmtId="0" fontId="9" fillId="6" borderId="31" xfId="0" applyFont="1" applyFill="1" applyBorder="1" applyAlignment="1">
      <alignment horizontal="left" vertical="center" wrapText="1"/>
    </xf>
    <xf numFmtId="3" fontId="9" fillId="0" borderId="32" xfId="0" applyNumberFormat="1" applyFont="1" applyBorder="1" applyAlignment="1">
      <alignment vertical="center"/>
    </xf>
    <xf numFmtId="3" fontId="9" fillId="0" borderId="33" xfId="0" applyNumberFormat="1" applyFont="1" applyBorder="1" applyAlignment="1">
      <alignment vertical="center"/>
    </xf>
    <xf numFmtId="0" fontId="1" fillId="0" borderId="33" xfId="0" applyFont="1" applyBorder="1" applyAlignment="1">
      <alignment horizontal="center" vertical="center" wrapText="1"/>
    </xf>
    <xf numFmtId="0" fontId="1" fillId="0" borderId="33" xfId="0" applyFont="1" applyBorder="1" applyAlignment="1">
      <alignment horizontal="center" vertical="center" wrapText="1"/>
    </xf>
    <xf numFmtId="0" fontId="9" fillId="0" borderId="33" xfId="0" applyFont="1" applyBorder="1" applyAlignment="1">
      <alignment horizontal="center" vertical="center"/>
    </xf>
    <xf numFmtId="0" fontId="9" fillId="0" borderId="33" xfId="0" applyFont="1" applyBorder="1" applyAlignment="1">
      <alignment horizontal="center"/>
    </xf>
    <xf numFmtId="0" fontId="9" fillId="0" borderId="33" xfId="0" applyFont="1" applyBorder="1" applyAlignment="1">
      <alignment horizontal="center" vertical="center" wrapText="1"/>
    </xf>
    <xf numFmtId="0" fontId="9" fillId="0" borderId="33" xfId="0" applyFont="1" applyBorder="1" applyAlignment="1">
      <alignment horizontal="center" vertical="center" wrapText="1"/>
    </xf>
    <xf numFmtId="0" fontId="9" fillId="6" borderId="34" xfId="0" applyFont="1" applyFill="1" applyBorder="1" applyAlignment="1">
      <alignment horizontal="left" vertical="center" wrapText="1"/>
    </xf>
    <xf numFmtId="0" fontId="9" fillId="6" borderId="35" xfId="0" applyFont="1" applyFill="1" applyBorder="1" applyAlignment="1">
      <alignment horizontal="left" vertical="center" wrapText="1"/>
    </xf>
    <xf numFmtId="3" fontId="9" fillId="0" borderId="36" xfId="0" applyNumberFormat="1" applyFont="1" applyBorder="1" applyAlignment="1">
      <alignment vertical="center"/>
    </xf>
    <xf numFmtId="0" fontId="1" fillId="0" borderId="36" xfId="0" applyFont="1" applyBorder="1" applyAlignment="1">
      <alignment horizontal="center" vertical="center" wrapText="1"/>
    </xf>
    <xf numFmtId="0" fontId="9" fillId="0" borderId="36" xfId="0" applyFont="1" applyBorder="1" applyAlignment="1">
      <alignment horizontal="center" vertical="center"/>
    </xf>
    <xf numFmtId="0" fontId="9" fillId="0" borderId="36" xfId="0" applyFont="1" applyBorder="1" applyAlignment="1">
      <alignment horizontal="left" vertical="center" wrapText="1"/>
    </xf>
    <xf numFmtId="0" fontId="9" fillId="0" borderId="36"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4" xfId="0" applyFont="1" applyBorder="1" applyAlignment="1">
      <alignment horizontal="center" vertical="top" wrapText="1"/>
    </xf>
    <xf numFmtId="0" fontId="1" fillId="0" borderId="34" xfId="0" applyFont="1" applyBorder="1" applyAlignment="1">
      <alignment horizontal="center" vertical="top" wrapText="1"/>
    </xf>
    <xf numFmtId="0" fontId="9" fillId="0" borderId="34" xfId="0" applyFont="1" applyBorder="1" applyAlignment="1">
      <alignment horizontal="center" vertical="top" wrapText="1"/>
    </xf>
    <xf numFmtId="0" fontId="1" fillId="0" borderId="34" xfId="0" applyFont="1" applyBorder="1" applyAlignment="1">
      <alignment horizontal="center" vertical="top" wrapText="1"/>
    </xf>
    <xf numFmtId="0" fontId="9" fillId="0" borderId="37" xfId="0" applyFont="1" applyBorder="1" applyAlignment="1">
      <alignment horizontal="center" vertical="top" wrapText="1"/>
    </xf>
    <xf numFmtId="0" fontId="9" fillId="6" borderId="15" xfId="0" applyFont="1" applyFill="1" applyBorder="1" applyAlignment="1">
      <alignment horizontal="left" vertical="center" wrapText="1"/>
    </xf>
    <xf numFmtId="0" fontId="1" fillId="0" borderId="20" xfId="0" applyFont="1" applyBorder="1" applyAlignment="1">
      <alignment horizontal="center" vertical="top" wrapText="1"/>
    </xf>
    <xf numFmtId="0" fontId="9" fillId="0" borderId="20" xfId="0" applyFont="1" applyBorder="1" applyAlignment="1">
      <alignment horizontal="center" vertical="top" wrapText="1"/>
    </xf>
    <xf numFmtId="0" fontId="9" fillId="0" borderId="20" xfId="0" applyFont="1" applyBorder="1" applyAlignment="1">
      <alignment horizontal="center" vertical="top" wrapText="1"/>
    </xf>
    <xf numFmtId="0" fontId="3" fillId="0" borderId="31" xfId="0" applyFont="1" applyBorder="1" applyAlignment="1">
      <alignment horizontal="left" vertical="top" wrapText="1"/>
    </xf>
    <xf numFmtId="0" fontId="6" fillId="6" borderId="38" xfId="0" applyFont="1" applyFill="1" applyBorder="1" applyAlignment="1">
      <alignment horizontal="left" vertical="center" wrapText="1"/>
    </xf>
    <xf numFmtId="0" fontId="6" fillId="6" borderId="34" xfId="0" applyFont="1" applyFill="1" applyBorder="1" applyAlignment="1">
      <alignment horizontal="left" vertical="center" wrapText="1"/>
    </xf>
    <xf numFmtId="3" fontId="6" fillId="0" borderId="32" xfId="0" applyNumberFormat="1" applyFont="1" applyBorder="1" applyAlignment="1">
      <alignment vertical="center"/>
    </xf>
    <xf numFmtId="3" fontId="6" fillId="0" borderId="33" xfId="0" applyNumberFormat="1" applyFont="1" applyBorder="1" applyAlignment="1">
      <alignment vertical="center"/>
    </xf>
    <xf numFmtId="0" fontId="1" fillId="0" borderId="39" xfId="0" applyFont="1" applyBorder="1" applyAlignment="1">
      <alignment horizontal="center" vertical="top" wrapText="1"/>
    </xf>
    <xf numFmtId="0" fontId="6" fillId="0" borderId="34" xfId="0" applyFont="1" applyBorder="1" applyAlignment="1">
      <alignment horizontal="center" vertical="top" wrapText="1"/>
    </xf>
    <xf numFmtId="3" fontId="6" fillId="0" borderId="34" xfId="0" applyNumberFormat="1" applyFont="1" applyBorder="1" applyAlignment="1">
      <alignment vertical="top"/>
    </xf>
    <xf numFmtId="0" fontId="3" fillId="0" borderId="40" xfId="0" applyFont="1" applyBorder="1" applyAlignment="1">
      <alignment horizontal="left" vertical="top" wrapText="1"/>
    </xf>
    <xf numFmtId="0" fontId="6" fillId="42" borderId="39" xfId="0" applyFont="1" applyFill="1" applyBorder="1" applyAlignment="1">
      <alignment horizontal="center" vertical="top" wrapText="1"/>
    </xf>
    <xf numFmtId="3" fontId="6" fillId="42" borderId="33" xfId="0" applyNumberFormat="1" applyFont="1" applyFill="1" applyBorder="1" applyAlignment="1">
      <alignment vertical="center"/>
    </xf>
    <xf numFmtId="0" fontId="6" fillId="0" borderId="10" xfId="0" applyFont="1" applyBorder="1" applyAlignment="1">
      <alignment horizontal="center" vertical="top" wrapText="1"/>
    </xf>
    <xf numFmtId="3" fontId="6" fillId="0" borderId="10" xfId="0" applyNumberFormat="1" applyFont="1" applyBorder="1" applyAlignment="1">
      <alignment vertical="top"/>
    </xf>
    <xf numFmtId="0" fontId="1" fillId="0" borderId="13" xfId="0" applyFont="1" applyBorder="1" applyAlignment="1">
      <alignment horizontal="center" vertical="top" wrapText="1"/>
    </xf>
    <xf numFmtId="0" fontId="9" fillId="0" borderId="10" xfId="0" applyFont="1" applyBorder="1" applyAlignment="1">
      <alignment horizontal="center" vertical="top" wrapText="1"/>
    </xf>
    <xf numFmtId="0" fontId="1" fillId="0" borderId="13" xfId="0" applyFont="1" applyBorder="1" applyAlignment="1">
      <alignment horizontal="center" vertical="top" wrapText="1"/>
    </xf>
    <xf numFmtId="3" fontId="6" fillId="0" borderId="13" xfId="0" applyNumberFormat="1" applyFont="1" applyBorder="1" applyAlignment="1">
      <alignment vertical="top"/>
    </xf>
    <xf numFmtId="0" fontId="6" fillId="0" borderId="34" xfId="0" applyFont="1" applyBorder="1" applyAlignment="1">
      <alignment horizontal="center" vertical="top" wrapText="1"/>
    </xf>
    <xf numFmtId="3" fontId="6" fillId="0" borderId="41" xfId="0" applyNumberFormat="1" applyFont="1" applyBorder="1" applyAlignment="1">
      <alignment vertical="top"/>
    </xf>
    <xf numFmtId="0" fontId="6" fillId="0" borderId="39" xfId="0" applyFont="1" applyBorder="1" applyAlignment="1">
      <alignment horizontal="center" vertical="top" wrapText="1"/>
    </xf>
    <xf numFmtId="3" fontId="6" fillId="0" borderId="33" xfId="0" applyNumberFormat="1" applyFont="1" applyBorder="1" applyAlignment="1">
      <alignment vertical="top"/>
    </xf>
    <xf numFmtId="0" fontId="6" fillId="0" borderId="33" xfId="0" applyFont="1" applyBorder="1" applyAlignment="1">
      <alignment horizontal="center" vertical="top" wrapText="1"/>
    </xf>
    <xf numFmtId="0" fontId="1" fillId="0" borderId="33" xfId="0" applyFont="1" applyBorder="1" applyAlignment="1">
      <alignment horizontal="center" vertical="top" wrapText="1"/>
    </xf>
    <xf numFmtId="0" fontId="9" fillId="0" borderId="39" xfId="0" applyFont="1" applyBorder="1" applyAlignment="1">
      <alignment horizontal="center" vertical="top" wrapText="1"/>
    </xf>
    <xf numFmtId="0" fontId="9" fillId="0" borderId="33" xfId="0" applyFont="1" applyBorder="1" applyAlignment="1">
      <alignment horizontal="center" vertical="top" wrapText="1"/>
    </xf>
    <xf numFmtId="0" fontId="6" fillId="0" borderId="33" xfId="0" applyFont="1" applyBorder="1" applyAlignment="1">
      <alignment horizontal="center" vertical="top" wrapText="1"/>
    </xf>
    <xf numFmtId="3" fontId="6" fillId="0" borderId="42" xfId="0" applyNumberFormat="1" applyFont="1" applyBorder="1" applyAlignment="1">
      <alignment vertical="top"/>
    </xf>
    <xf numFmtId="0" fontId="6" fillId="6" borderId="39" xfId="0" applyFont="1" applyFill="1" applyBorder="1" applyAlignment="1">
      <alignment horizontal="left" vertical="center" wrapText="1"/>
    </xf>
    <xf numFmtId="0" fontId="6" fillId="0" borderId="43" xfId="0" applyFont="1" applyBorder="1" applyAlignment="1">
      <alignment horizontal="center" vertical="top" wrapText="1"/>
    </xf>
    <xf numFmtId="0" fontId="6" fillId="6" borderId="36" xfId="0" applyFont="1" applyFill="1" applyBorder="1" applyAlignment="1">
      <alignment horizontal="left" vertical="top" wrapText="1"/>
    </xf>
    <xf numFmtId="0" fontId="3" fillId="0" borderId="44" xfId="0" applyFont="1" applyBorder="1" applyAlignment="1">
      <alignment horizontal="left" vertical="top" wrapText="1"/>
    </xf>
    <xf numFmtId="0" fontId="6" fillId="0" borderId="10" xfId="0" applyFont="1" applyBorder="1" applyAlignment="1">
      <alignment horizontal="center" vertical="top" wrapText="1"/>
    </xf>
    <xf numFmtId="0" fontId="6" fillId="6" borderId="31" xfId="0" applyFont="1" applyFill="1" applyBorder="1" applyAlignment="1">
      <alignment vertical="center" wrapText="1"/>
    </xf>
    <xf numFmtId="0" fontId="9" fillId="0" borderId="45" xfId="0" applyFont="1" applyBorder="1" applyAlignment="1">
      <alignment horizontal="center" vertical="top" wrapText="1"/>
    </xf>
    <xf numFmtId="0" fontId="9" fillId="0" borderId="46" xfId="0" applyFont="1" applyBorder="1" applyAlignment="1">
      <alignment horizontal="center" vertical="top" wrapText="1"/>
    </xf>
    <xf numFmtId="3" fontId="6" fillId="42" borderId="10" xfId="0" applyNumberFormat="1" applyFont="1" applyFill="1" applyBorder="1" applyAlignment="1">
      <alignment vertical="top"/>
    </xf>
    <xf numFmtId="0" fontId="1" fillId="0" borderId="10" xfId="0" applyFont="1" applyBorder="1" applyAlignment="1">
      <alignment horizontal="center" vertical="top" wrapText="1"/>
    </xf>
    <xf numFmtId="0" fontId="6" fillId="0" borderId="13" xfId="0" applyFont="1" applyBorder="1" applyAlignment="1">
      <alignment horizontal="center" vertical="top" wrapText="1"/>
    </xf>
    <xf numFmtId="0" fontId="6" fillId="6" borderId="11" xfId="0" applyFont="1" applyFill="1" applyBorder="1" applyAlignment="1">
      <alignment vertical="center" wrapText="1"/>
    </xf>
    <xf numFmtId="3" fontId="6" fillId="0" borderId="10" xfId="0" applyNumberFormat="1" applyFont="1" applyBorder="1" applyAlignment="1">
      <alignment horizontal="right" vertical="top"/>
    </xf>
    <xf numFmtId="3" fontId="6" fillId="0" borderId="10" xfId="0" applyNumberFormat="1" applyFont="1" applyBorder="1" applyAlignment="1">
      <alignment horizontal="right" vertical="top" wrapText="1"/>
    </xf>
    <xf numFmtId="0" fontId="6" fillId="13" borderId="22" xfId="0" applyFont="1" applyFill="1" applyBorder="1" applyAlignment="1">
      <alignment vertical="center" wrapText="1"/>
    </xf>
    <xf numFmtId="0" fontId="7" fillId="42" borderId="10" xfId="0" applyFont="1" applyFill="1" applyBorder="1" applyAlignment="1">
      <alignment horizontal="center" vertical="top" wrapText="1"/>
    </xf>
    <xf numFmtId="0" fontId="6" fillId="0" borderId="13" xfId="0" applyFont="1" applyBorder="1" applyAlignment="1">
      <alignment horizontal="center" vertical="top" wrapText="1"/>
    </xf>
    <xf numFmtId="0" fontId="9" fillId="0" borderId="37" xfId="0" applyFont="1" applyBorder="1" applyAlignment="1">
      <alignment horizontal="center" vertical="top" wrapText="1"/>
    </xf>
    <xf numFmtId="0" fontId="9" fillId="0" borderId="47" xfId="0" applyFont="1" applyBorder="1" applyAlignment="1">
      <alignment horizontal="center" vertical="top" wrapText="1"/>
    </xf>
    <xf numFmtId="3" fontId="6" fillId="0" borderId="28" xfId="0" applyNumberFormat="1" applyFont="1" applyBorder="1" applyAlignment="1">
      <alignment horizontal="right" vertical="top" wrapText="1"/>
    </xf>
    <xf numFmtId="3" fontId="6" fillId="0" borderId="28" xfId="0" applyNumberFormat="1" applyFont="1" applyBorder="1" applyAlignment="1">
      <alignment horizontal="right" vertical="top" wrapText="1"/>
    </xf>
    <xf numFmtId="0" fontId="6" fillId="0" borderId="28" xfId="0" applyFont="1" applyBorder="1" applyAlignment="1">
      <alignment horizontal="center" vertical="top" wrapText="1"/>
    </xf>
    <xf numFmtId="0" fontId="6" fillId="0" borderId="28" xfId="0" applyFont="1" applyBorder="1" applyAlignment="1">
      <alignment horizontal="center" vertical="top" wrapText="1"/>
    </xf>
    <xf numFmtId="3" fontId="6" fillId="0" borderId="48" xfId="0" applyNumberFormat="1" applyFont="1" applyBorder="1" applyAlignment="1">
      <alignment horizontal="right" vertical="top" wrapText="1"/>
    </xf>
    <xf numFmtId="3" fontId="6" fillId="0" borderId="49" xfId="0" applyNumberFormat="1" applyFont="1" applyBorder="1" applyAlignment="1">
      <alignment horizontal="right" vertical="top" wrapText="1"/>
    </xf>
    <xf numFmtId="3" fontId="6" fillId="0" borderId="36" xfId="0" applyNumberFormat="1" applyFont="1" applyBorder="1" applyAlignment="1">
      <alignment horizontal="right" vertical="top" wrapText="1"/>
    </xf>
    <xf numFmtId="0" fontId="6" fillId="0" borderId="21" xfId="0" applyFont="1" applyBorder="1" applyAlignment="1">
      <alignment horizontal="center" vertical="top" wrapText="1"/>
    </xf>
    <xf numFmtId="0" fontId="1" fillId="0" borderId="21" xfId="0" applyFont="1" applyBorder="1" applyAlignment="1">
      <alignment horizontal="center" vertical="top" wrapText="1"/>
    </xf>
    <xf numFmtId="0" fontId="9" fillId="0" borderId="36" xfId="0" applyFont="1" applyBorder="1" applyAlignment="1">
      <alignment horizontal="center" vertical="top" wrapText="1"/>
    </xf>
    <xf numFmtId="3" fontId="6" fillId="0" borderId="50" xfId="0" applyNumberFormat="1" applyFont="1" applyBorder="1" applyAlignment="1">
      <alignment horizontal="right" vertical="top" wrapText="1"/>
    </xf>
    <xf numFmtId="3" fontId="6" fillId="0" borderId="34" xfId="0" applyNumberFormat="1" applyFont="1" applyBorder="1" applyAlignment="1">
      <alignment horizontal="right" vertical="top" wrapText="1"/>
    </xf>
    <xf numFmtId="0" fontId="6" fillId="0" borderId="26" xfId="0" applyFont="1" applyBorder="1" applyAlignment="1">
      <alignment horizontal="center" vertical="top" wrapText="1"/>
    </xf>
    <xf numFmtId="0" fontId="1" fillId="0" borderId="26" xfId="0" applyFont="1" applyBorder="1" applyAlignment="1">
      <alignment horizontal="center" vertical="top" wrapText="1"/>
    </xf>
    <xf numFmtId="0" fontId="9" fillId="0" borderId="51" xfId="0" applyFont="1" applyBorder="1" applyAlignment="1">
      <alignment horizontal="center" vertical="top" wrapText="1"/>
    </xf>
    <xf numFmtId="3" fontId="6" fillId="42" borderId="36" xfId="0" applyNumberFormat="1" applyFont="1" applyFill="1" applyBorder="1" applyAlignment="1">
      <alignment horizontal="right" vertical="top" wrapText="1"/>
    </xf>
    <xf numFmtId="3" fontId="6" fillId="0" borderId="15" xfId="0" applyNumberFormat="1" applyFont="1" applyBorder="1" applyAlignment="1">
      <alignment horizontal="right" vertical="top" wrapText="1"/>
    </xf>
    <xf numFmtId="0" fontId="7" fillId="0" borderId="10" xfId="0" applyFont="1" applyBorder="1" applyAlignment="1">
      <alignment horizontal="center" vertical="top" wrapText="1"/>
    </xf>
    <xf numFmtId="0" fontId="1" fillId="42" borderId="10" xfId="0" applyFont="1" applyFill="1" applyBorder="1" applyAlignment="1">
      <alignment horizontal="center" vertical="top" wrapText="1"/>
    </xf>
    <xf numFmtId="0" fontId="6" fillId="3" borderId="15" xfId="0" applyFont="1" applyFill="1" applyBorder="1" applyAlignment="1">
      <alignment wrapText="1"/>
    </xf>
    <xf numFmtId="0" fontId="7" fillId="42"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vertical="top"/>
    </xf>
    <xf numFmtId="0" fontId="7" fillId="0" borderId="18" xfId="0" applyFont="1" applyBorder="1" applyAlignment="1">
      <alignment horizontal="center" vertical="top" wrapText="1"/>
    </xf>
    <xf numFmtId="0" fontId="7" fillId="0" borderId="20" xfId="0" applyFont="1" applyBorder="1" applyAlignment="1">
      <alignment horizontal="center" vertical="top" wrapText="1"/>
    </xf>
    <xf numFmtId="0" fontId="7" fillId="0" borderId="19" xfId="0" applyFont="1" applyBorder="1" applyAlignment="1">
      <alignment horizontal="center" vertical="top" wrapText="1"/>
    </xf>
    <xf numFmtId="0" fontId="7" fillId="0" borderId="19" xfId="0" applyFont="1" applyBorder="1" applyAlignment="1">
      <alignment horizontal="center" vertical="top"/>
    </xf>
    <xf numFmtId="0" fontId="7" fillId="0" borderId="18" xfId="0" applyFont="1" applyBorder="1" applyAlignment="1">
      <alignment horizontal="center" vertical="top"/>
    </xf>
    <xf numFmtId="0" fontId="63" fillId="0" borderId="0" xfId="0" applyFont="1" applyAlignment="1">
      <alignment horizontal="center" vertical="center"/>
    </xf>
    <xf numFmtId="3" fontId="6" fillId="0" borderId="27" xfId="0" applyNumberFormat="1" applyFont="1" applyBorder="1" applyAlignment="1">
      <alignment horizontal="right" vertical="top" wrapText="1"/>
    </xf>
    <xf numFmtId="0" fontId="9" fillId="0" borderId="28" xfId="0" applyFont="1" applyBorder="1" applyAlignment="1">
      <alignment horizontal="center" vertical="top" wrapText="1"/>
    </xf>
    <xf numFmtId="3" fontId="6" fillId="0" borderId="20" xfId="0" applyNumberFormat="1" applyFont="1" applyBorder="1" applyAlignment="1">
      <alignment horizontal="right" vertical="top" wrapText="1"/>
    </xf>
    <xf numFmtId="3" fontId="6" fillId="0" borderId="39" xfId="0" applyNumberFormat="1" applyFont="1" applyBorder="1" applyAlignment="1">
      <alignment vertical="top" wrapText="1"/>
    </xf>
    <xf numFmtId="0" fontId="9" fillId="0" borderId="13" xfId="0" applyFont="1" applyBorder="1" applyAlignment="1">
      <alignment horizontal="center" vertical="top" wrapText="1"/>
    </xf>
    <xf numFmtId="3" fontId="6" fillId="42" borderId="34" xfId="0" applyNumberFormat="1" applyFont="1" applyFill="1" applyBorder="1" applyAlignment="1">
      <alignment horizontal="right" vertical="top" wrapText="1"/>
    </xf>
    <xf numFmtId="3" fontId="6" fillId="0" borderId="34" xfId="0" applyNumberFormat="1" applyFont="1" applyBorder="1" applyAlignment="1">
      <alignment horizontal="right" vertical="top"/>
    </xf>
    <xf numFmtId="0" fontId="9" fillId="0" borderId="28" xfId="0" applyFont="1" applyBorder="1" applyAlignment="1">
      <alignment horizontal="center" vertical="top" wrapText="1"/>
    </xf>
    <xf numFmtId="0" fontId="1" fillId="0" borderId="28" xfId="0" applyFont="1" applyBorder="1" applyAlignment="1">
      <alignment horizontal="center" vertical="top" wrapText="1"/>
    </xf>
    <xf numFmtId="0" fontId="6" fillId="0" borderId="36" xfId="0" applyFont="1" applyBorder="1" applyAlignment="1">
      <alignment horizontal="center" vertical="top" wrapText="1"/>
    </xf>
    <xf numFmtId="3" fontId="6" fillId="0" borderId="52" xfId="0" applyNumberFormat="1" applyFont="1" applyBorder="1" applyAlignment="1">
      <alignment horizontal="right" vertical="top" wrapText="1"/>
    </xf>
    <xf numFmtId="0" fontId="11" fillId="0" borderId="53" xfId="0" applyFont="1" applyBorder="1" applyAlignment="1">
      <alignment horizontal="center" vertical="top" wrapText="1"/>
    </xf>
    <xf numFmtId="0" fontId="0" fillId="0" borderId="28" xfId="0" applyBorder="1" applyAlignment="1">
      <alignment/>
    </xf>
    <xf numFmtId="0" fontId="11" fillId="0" borderId="13" xfId="0" applyFont="1" applyBorder="1" applyAlignment="1">
      <alignment horizontal="center" vertical="top" wrapText="1"/>
    </xf>
    <xf numFmtId="0" fontId="11" fillId="42" borderId="10" xfId="0" applyFont="1" applyFill="1" applyBorder="1" applyAlignment="1">
      <alignment horizontal="center" vertical="top" wrapText="1"/>
    </xf>
    <xf numFmtId="0" fontId="11" fillId="0" borderId="10" xfId="0" applyFont="1" applyBorder="1" applyAlignment="1">
      <alignment horizontal="center" vertical="top" wrapText="1"/>
    </xf>
    <xf numFmtId="0" fontId="3" fillId="0" borderId="53" xfId="0" applyFont="1" applyBorder="1" applyAlignment="1">
      <alignment horizontal="left" vertical="top" wrapText="1"/>
    </xf>
    <xf numFmtId="0" fontId="3" fillId="0" borderId="28" xfId="0" applyFont="1" applyBorder="1" applyAlignment="1">
      <alignment horizontal="left" vertical="top" wrapText="1"/>
    </xf>
    <xf numFmtId="0" fontId="1" fillId="16" borderId="21" xfId="0" applyFont="1" applyFill="1" applyBorder="1" applyAlignment="1">
      <alignment vertical="center"/>
    </xf>
    <xf numFmtId="0" fontId="4" fillId="16" borderId="21" xfId="0" applyFont="1" applyFill="1" applyBorder="1" applyAlignment="1">
      <alignment horizontal="center" vertical="center"/>
    </xf>
    <xf numFmtId="0" fontId="1" fillId="16" borderId="21" xfId="0" applyFont="1" applyFill="1" applyBorder="1" applyAlignment="1">
      <alignment/>
    </xf>
    <xf numFmtId="0" fontId="4" fillId="16" borderId="21" xfId="0" applyFont="1" applyFill="1" applyBorder="1" applyAlignment="1">
      <alignment horizontal="center"/>
    </xf>
    <xf numFmtId="0" fontId="1" fillId="16" borderId="12" xfId="0" applyFont="1" applyFill="1" applyBorder="1" applyAlignment="1">
      <alignment/>
    </xf>
    <xf numFmtId="0" fontId="7" fillId="0" borderId="26" xfId="0" applyFont="1" applyBorder="1" applyAlignment="1">
      <alignment horizontal="center" vertical="top" wrapText="1"/>
    </xf>
    <xf numFmtId="3" fontId="6" fillId="42" borderId="50" xfId="0" applyNumberFormat="1" applyFont="1" applyFill="1" applyBorder="1" applyAlignment="1">
      <alignment horizontal="right" vertical="top" wrapText="1"/>
    </xf>
    <xf numFmtId="0" fontId="3" fillId="43" borderId="28" xfId="0" applyFont="1" applyFill="1" applyBorder="1" applyAlignment="1">
      <alignment horizontal="center" vertical="center"/>
    </xf>
    <xf numFmtId="0" fontId="6" fillId="37" borderId="34" xfId="0" applyFont="1" applyFill="1" applyBorder="1" applyAlignment="1">
      <alignment horizontal="left" vertical="top" wrapText="1"/>
    </xf>
    <xf numFmtId="0" fontId="6" fillId="37" borderId="31" xfId="0" applyFont="1" applyFill="1" applyBorder="1" applyAlignment="1">
      <alignment horizontal="left" vertical="top" wrapText="1"/>
    </xf>
    <xf numFmtId="0" fontId="6" fillId="42" borderId="36" xfId="0" applyFont="1" applyFill="1" applyBorder="1" applyAlignment="1">
      <alignment horizontal="center" vertical="center" wrapText="1"/>
    </xf>
    <xf numFmtId="0" fontId="7" fillId="43" borderId="28" xfId="0" applyFont="1" applyFill="1" applyBorder="1" applyAlignment="1">
      <alignment horizontal="left" vertical="top" wrapText="1"/>
    </xf>
    <xf numFmtId="0" fontId="7" fillId="43" borderId="28" xfId="0" applyFont="1" applyFill="1" applyBorder="1" applyAlignment="1">
      <alignment horizontal="left" vertical="center" wrapText="1"/>
    </xf>
    <xf numFmtId="0" fontId="6" fillId="42" borderId="36" xfId="0" applyFont="1" applyFill="1" applyBorder="1" applyAlignment="1">
      <alignment horizontal="center" vertical="top" wrapText="1"/>
    </xf>
    <xf numFmtId="0" fontId="19" fillId="39" borderId="26" xfId="0" applyFont="1" applyFill="1" applyBorder="1" applyAlignment="1">
      <alignment/>
    </xf>
    <xf numFmtId="0" fontId="6" fillId="39" borderId="13" xfId="0" applyFont="1" applyFill="1" applyBorder="1" applyAlignment="1">
      <alignment vertical="center"/>
    </xf>
    <xf numFmtId="0" fontId="6" fillId="39" borderId="13" xfId="0" applyFont="1" applyFill="1" applyBorder="1" applyAlignment="1">
      <alignment/>
    </xf>
    <xf numFmtId="0" fontId="6" fillId="18" borderId="21" xfId="0" applyFont="1" applyFill="1" applyBorder="1" applyAlignment="1">
      <alignment vertical="center"/>
    </xf>
    <xf numFmtId="0" fontId="3" fillId="0" borderId="28" xfId="0" applyFont="1" applyBorder="1" applyAlignment="1">
      <alignment horizontal="left" vertical="center" wrapText="1"/>
    </xf>
    <xf numFmtId="0" fontId="6" fillId="42" borderId="13" xfId="0" applyFont="1" applyFill="1" applyBorder="1" applyAlignment="1">
      <alignment horizontal="center" vertical="top" wrapText="1"/>
    </xf>
    <xf numFmtId="3" fontId="6" fillId="42" borderId="13" xfId="0" applyNumberFormat="1" applyFont="1" applyFill="1" applyBorder="1" applyAlignment="1">
      <alignment vertical="top"/>
    </xf>
    <xf numFmtId="0" fontId="6" fillId="42" borderId="28" xfId="0" applyFont="1" applyFill="1" applyBorder="1" applyAlignment="1">
      <alignment horizontal="center" vertical="top" wrapText="1"/>
    </xf>
    <xf numFmtId="3" fontId="6" fillId="42" borderId="28" xfId="0" applyNumberFormat="1" applyFont="1" applyFill="1" applyBorder="1" applyAlignment="1">
      <alignment vertical="top"/>
    </xf>
    <xf numFmtId="0" fontId="6" fillId="35" borderId="11" xfId="0" applyFont="1" applyFill="1" applyBorder="1" applyAlignment="1">
      <alignment wrapText="1"/>
    </xf>
    <xf numFmtId="3" fontId="4" fillId="36" borderId="13" xfId="0" applyNumberFormat="1" applyFont="1" applyFill="1" applyBorder="1" applyAlignment="1">
      <alignment/>
    </xf>
    <xf numFmtId="0" fontId="6" fillId="36" borderId="27" xfId="0" applyFont="1" applyFill="1" applyBorder="1" applyAlignment="1">
      <alignment vertical="center"/>
    </xf>
    <xf numFmtId="3" fontId="4" fillId="36" borderId="42" xfId="0" applyNumberFormat="1" applyFont="1" applyFill="1" applyBorder="1" applyAlignment="1">
      <alignment/>
    </xf>
    <xf numFmtId="0" fontId="7" fillId="36" borderId="28" xfId="0" applyFont="1" applyFill="1" applyBorder="1" applyAlignment="1">
      <alignment wrapText="1"/>
    </xf>
    <xf numFmtId="0" fontId="7" fillId="36" borderId="27" xfId="0" applyFont="1" applyFill="1" applyBorder="1" applyAlignment="1">
      <alignment vertical="center"/>
    </xf>
    <xf numFmtId="0" fontId="6" fillId="36" borderId="28" xfId="0" applyFont="1" applyFill="1" applyBorder="1" applyAlignment="1">
      <alignment vertical="center"/>
    </xf>
    <xf numFmtId="0" fontId="6" fillId="36" borderId="28" xfId="0" applyFont="1" applyFill="1" applyBorder="1" applyAlignment="1">
      <alignment/>
    </xf>
    <xf numFmtId="0" fontId="7" fillId="42" borderId="28" xfId="0" applyFont="1" applyFill="1" applyBorder="1" applyAlignment="1">
      <alignment horizontal="center" vertical="top" wrapText="1"/>
    </xf>
    <xf numFmtId="0" fontId="6" fillId="35" borderId="0" xfId="0" applyFont="1" applyFill="1" applyBorder="1" applyAlignment="1">
      <alignment horizontal="left" vertical="center" wrapText="1"/>
    </xf>
    <xf numFmtId="3" fontId="6" fillId="42" borderId="28" xfId="0" applyNumberFormat="1" applyFont="1" applyFill="1" applyBorder="1" applyAlignment="1">
      <alignment horizontal="right" wrapText="1"/>
    </xf>
    <xf numFmtId="3" fontId="6" fillId="42" borderId="28" xfId="0" applyNumberFormat="1" applyFont="1" applyFill="1" applyBorder="1" applyAlignment="1">
      <alignment horizontal="right"/>
    </xf>
    <xf numFmtId="0" fontId="6" fillId="4" borderId="15" xfId="0" applyFont="1" applyFill="1" applyBorder="1" applyAlignment="1">
      <alignment horizontal="left" vertical="top" wrapText="1"/>
    </xf>
    <xf numFmtId="0" fontId="6" fillId="0" borderId="14" xfId="0" applyFont="1" applyBorder="1" applyAlignment="1">
      <alignment horizontal="center" vertical="top" wrapText="1"/>
    </xf>
    <xf numFmtId="0" fontId="1" fillId="0" borderId="22" xfId="0" applyFont="1" applyBorder="1" applyAlignment="1">
      <alignment horizontal="center" vertical="top" wrapText="1"/>
    </xf>
    <xf numFmtId="3" fontId="4" fillId="43" borderId="28" xfId="0" applyNumberFormat="1" applyFont="1" applyFill="1" applyBorder="1" applyAlignment="1">
      <alignment horizontal="right" vertical="center" wrapText="1"/>
    </xf>
    <xf numFmtId="0" fontId="6" fillId="42" borderId="10" xfId="0" applyFont="1" applyFill="1" applyBorder="1" applyAlignment="1">
      <alignment horizontal="center" vertical="top" wrapText="1"/>
    </xf>
    <xf numFmtId="0" fontId="0" fillId="6" borderId="10" xfId="0" applyFont="1" applyFill="1" applyBorder="1" applyAlignment="1">
      <alignment horizontal="left" vertical="top" wrapText="1"/>
    </xf>
    <xf numFmtId="0" fontId="6" fillId="37" borderId="22" xfId="0" applyFont="1" applyFill="1" applyBorder="1" applyAlignment="1">
      <alignment/>
    </xf>
    <xf numFmtId="3" fontId="4" fillId="39" borderId="22" xfId="0" applyNumberFormat="1" applyFont="1" applyFill="1" applyBorder="1" applyAlignment="1">
      <alignment/>
    </xf>
    <xf numFmtId="3" fontId="4" fillId="36" borderId="53" xfId="0" applyNumberFormat="1" applyFont="1" applyFill="1" applyBorder="1" applyAlignment="1">
      <alignment/>
    </xf>
    <xf numFmtId="3" fontId="6" fillId="35" borderId="53" xfId="0" applyNumberFormat="1" applyFont="1" applyFill="1" applyBorder="1" applyAlignment="1">
      <alignment horizontal="right" vertical="top" wrapText="1"/>
    </xf>
    <xf numFmtId="3" fontId="4" fillId="42" borderId="53" xfId="0" applyNumberFormat="1" applyFont="1" applyFill="1" applyBorder="1" applyAlignment="1">
      <alignment/>
    </xf>
    <xf numFmtId="3" fontId="6" fillId="35" borderId="54" xfId="0" applyNumberFormat="1" applyFont="1" applyFill="1" applyBorder="1" applyAlignment="1">
      <alignment wrapText="1"/>
    </xf>
    <xf numFmtId="3" fontId="4" fillId="42" borderId="54" xfId="0" applyNumberFormat="1" applyFont="1" applyFill="1" applyBorder="1" applyAlignment="1">
      <alignment/>
    </xf>
    <xf numFmtId="3" fontId="6" fillId="35" borderId="0" xfId="0" applyNumberFormat="1" applyFont="1" applyFill="1" applyBorder="1" applyAlignment="1">
      <alignment vertical="top"/>
    </xf>
    <xf numFmtId="3" fontId="6" fillId="6" borderId="35" xfId="0" applyNumberFormat="1" applyFont="1" applyFill="1" applyBorder="1" applyAlignment="1">
      <alignment vertical="top"/>
    </xf>
    <xf numFmtId="3" fontId="6" fillId="6" borderId="31" xfId="0" applyNumberFormat="1" applyFont="1" applyFill="1" applyBorder="1" applyAlignment="1">
      <alignment/>
    </xf>
    <xf numFmtId="0" fontId="6" fillId="0" borderId="55" xfId="0" applyFont="1" applyBorder="1" applyAlignment="1">
      <alignment/>
    </xf>
    <xf numFmtId="0" fontId="6" fillId="0" borderId="22" xfId="0" applyFont="1" applyBorder="1" applyAlignment="1">
      <alignment/>
    </xf>
    <xf numFmtId="3" fontId="6" fillId="6" borderId="15" xfId="0" applyNumberFormat="1" applyFont="1" applyFill="1" applyBorder="1" applyAlignment="1">
      <alignment vertical="top"/>
    </xf>
    <xf numFmtId="0" fontId="6" fillId="0" borderId="56" xfId="0" applyFont="1" applyBorder="1" applyAlignment="1">
      <alignment/>
    </xf>
    <xf numFmtId="3" fontId="6" fillId="6" borderId="22" xfId="0" applyNumberFormat="1" applyFont="1" applyFill="1" applyBorder="1" applyAlignment="1">
      <alignment vertical="top"/>
    </xf>
    <xf numFmtId="0" fontId="1" fillId="0" borderId="22" xfId="0" applyFont="1" applyBorder="1" applyAlignment="1">
      <alignment/>
    </xf>
    <xf numFmtId="3" fontId="6" fillId="6" borderId="22" xfId="0" applyNumberFormat="1" applyFont="1" applyFill="1" applyBorder="1" applyAlignment="1">
      <alignment vertical="top"/>
    </xf>
    <xf numFmtId="0" fontId="1" fillId="0" borderId="55" xfId="0" applyFont="1" applyBorder="1" applyAlignment="1">
      <alignment/>
    </xf>
    <xf numFmtId="3" fontId="6" fillId="6" borderId="0" xfId="0" applyNumberFormat="1" applyFont="1" applyFill="1" applyBorder="1" applyAlignment="1">
      <alignment vertical="top"/>
    </xf>
    <xf numFmtId="3" fontId="6" fillId="6" borderId="31" xfId="0" applyNumberFormat="1" applyFont="1" applyFill="1" applyBorder="1" applyAlignment="1">
      <alignment vertical="center"/>
    </xf>
    <xf numFmtId="0" fontId="1" fillId="0" borderId="27" xfId="0" applyFont="1" applyBorder="1" applyAlignment="1">
      <alignment/>
    </xf>
    <xf numFmtId="3" fontId="6" fillId="6" borderId="0" xfId="0" applyNumberFormat="1" applyFont="1" applyFill="1" applyBorder="1" applyAlignment="1">
      <alignment/>
    </xf>
    <xf numFmtId="3" fontId="6" fillId="6" borderId="57" xfId="0" applyNumberFormat="1" applyFont="1" applyFill="1" applyBorder="1" applyAlignment="1">
      <alignment/>
    </xf>
    <xf numFmtId="0" fontId="1" fillId="0" borderId="30" xfId="0" applyFont="1" applyBorder="1" applyAlignment="1">
      <alignment/>
    </xf>
    <xf numFmtId="3" fontId="6" fillId="42" borderId="22" xfId="0" applyNumberFormat="1" applyFont="1" applyFill="1" applyBorder="1" applyAlignment="1">
      <alignment vertical="top"/>
    </xf>
    <xf numFmtId="3" fontId="6" fillId="13" borderId="22" xfId="0" applyNumberFormat="1" applyFont="1" applyFill="1" applyBorder="1" applyAlignment="1">
      <alignment vertical="top"/>
    </xf>
    <xf numFmtId="0" fontId="1" fillId="0" borderId="15" xfId="0" applyFont="1" applyBorder="1" applyAlignment="1">
      <alignment/>
    </xf>
    <xf numFmtId="0" fontId="1" fillId="42" borderId="22" xfId="0" applyFont="1" applyFill="1" applyBorder="1" applyAlignment="1">
      <alignment/>
    </xf>
    <xf numFmtId="3" fontId="6" fillId="13" borderId="15" xfId="0" applyNumberFormat="1" applyFont="1" applyFill="1" applyBorder="1" applyAlignment="1">
      <alignment vertical="top"/>
    </xf>
    <xf numFmtId="0" fontId="1" fillId="0" borderId="53" xfId="0" applyFont="1" applyBorder="1" applyAlignment="1">
      <alignment/>
    </xf>
    <xf numFmtId="3" fontId="6" fillId="13" borderId="31" xfId="0" applyNumberFormat="1" applyFont="1" applyFill="1" applyBorder="1" applyAlignment="1">
      <alignment vertical="top"/>
    </xf>
    <xf numFmtId="3" fontId="6" fillId="13" borderId="15" xfId="0" applyNumberFormat="1" applyFont="1" applyFill="1" applyBorder="1" applyAlignment="1">
      <alignment horizontal="right" vertical="top"/>
    </xf>
    <xf numFmtId="3" fontId="4" fillId="43" borderId="54" xfId="0" applyNumberFormat="1" applyFont="1" applyFill="1" applyBorder="1" applyAlignment="1">
      <alignment horizontal="right" vertical="center" wrapText="1"/>
    </xf>
    <xf numFmtId="3" fontId="6" fillId="37" borderId="57" xfId="0" applyNumberFormat="1" applyFont="1" applyFill="1" applyBorder="1" applyAlignment="1">
      <alignment vertical="top"/>
    </xf>
    <xf numFmtId="0" fontId="1" fillId="0" borderId="54" xfId="0" applyFont="1" applyBorder="1" applyAlignment="1">
      <alignment/>
    </xf>
    <xf numFmtId="3" fontId="6" fillId="37" borderId="31" xfId="0" applyNumberFormat="1" applyFont="1" applyFill="1" applyBorder="1" applyAlignment="1">
      <alignment vertical="top"/>
    </xf>
    <xf numFmtId="3" fontId="6" fillId="4" borderId="22" xfId="0" applyNumberFormat="1" applyFont="1" applyFill="1" applyBorder="1" applyAlignment="1">
      <alignment vertical="top"/>
    </xf>
    <xf numFmtId="3" fontId="4" fillId="42" borderId="22" xfId="0" applyNumberFormat="1" applyFont="1" applyFill="1" applyBorder="1" applyAlignment="1">
      <alignment/>
    </xf>
    <xf numFmtId="3" fontId="6" fillId="4" borderId="15" xfId="0" applyNumberFormat="1" applyFont="1" applyFill="1" applyBorder="1" applyAlignment="1">
      <alignment vertical="top"/>
    </xf>
    <xf numFmtId="3" fontId="6" fillId="4" borderId="22" xfId="0" applyNumberFormat="1" applyFont="1" applyFill="1" applyBorder="1" applyAlignment="1">
      <alignment vertical="top"/>
    </xf>
    <xf numFmtId="3" fontId="6" fillId="4" borderId="15" xfId="0" applyNumberFormat="1" applyFont="1" applyFill="1" applyBorder="1" applyAlignment="1">
      <alignment vertical="top"/>
    </xf>
    <xf numFmtId="3" fontId="6" fillId="3" borderId="22" xfId="0" applyNumberFormat="1" applyFont="1" applyFill="1" applyBorder="1" applyAlignment="1">
      <alignment vertical="top"/>
    </xf>
    <xf numFmtId="3" fontId="6" fillId="3" borderId="22" xfId="0" applyNumberFormat="1" applyFont="1" applyFill="1" applyBorder="1" applyAlignment="1">
      <alignment vertical="top"/>
    </xf>
    <xf numFmtId="0" fontId="0" fillId="0" borderId="58" xfId="0" applyBorder="1" applyAlignment="1">
      <alignment/>
    </xf>
    <xf numFmtId="0" fontId="0" fillId="0" borderId="28" xfId="0" applyBorder="1" applyAlignment="1">
      <alignment horizontal="center"/>
    </xf>
    <xf numFmtId="0" fontId="0" fillId="0" borderId="28" xfId="0" applyBorder="1" applyAlignment="1">
      <alignment/>
    </xf>
    <xf numFmtId="0" fontId="12" fillId="37" borderId="15" xfId="0" applyFont="1" applyFill="1" applyBorder="1" applyAlignment="1">
      <alignment/>
    </xf>
    <xf numFmtId="0" fontId="6" fillId="0" borderId="12" xfId="0" applyFont="1" applyBorder="1" applyAlignment="1">
      <alignment horizontal="center" vertical="top" wrapText="1"/>
    </xf>
    <xf numFmtId="0" fontId="1" fillId="0" borderId="43" xfId="0" applyFont="1" applyBorder="1" applyAlignment="1">
      <alignment horizontal="center" vertical="top" wrapText="1"/>
    </xf>
    <xf numFmtId="3" fontId="6" fillId="0" borderId="28" xfId="0" applyNumberFormat="1" applyFont="1" applyBorder="1" applyAlignment="1">
      <alignment vertical="top"/>
    </xf>
    <xf numFmtId="3" fontId="6" fillId="13" borderId="28" xfId="0" applyNumberFormat="1" applyFont="1" applyFill="1" applyBorder="1" applyAlignment="1">
      <alignment vertical="top"/>
    </xf>
    <xf numFmtId="0" fontId="6" fillId="0" borderId="47" xfId="0" applyFont="1" applyBorder="1" applyAlignment="1">
      <alignment horizontal="center" vertical="top" wrapText="1"/>
    </xf>
    <xf numFmtId="3" fontId="6" fillId="13" borderId="50" xfId="0" applyNumberFormat="1" applyFont="1" applyFill="1" applyBorder="1" applyAlignment="1">
      <alignment vertical="top"/>
    </xf>
    <xf numFmtId="0" fontId="6" fillId="13" borderId="28" xfId="0" applyFont="1" applyFill="1" applyBorder="1" applyAlignment="1">
      <alignment horizontal="left" vertical="top" wrapText="1"/>
    </xf>
    <xf numFmtId="0" fontId="6" fillId="13" borderId="13" xfId="0" applyFont="1" applyFill="1" applyBorder="1" applyAlignment="1">
      <alignment vertical="center" wrapText="1"/>
    </xf>
    <xf numFmtId="0" fontId="6" fillId="13" borderId="58" xfId="0" applyFont="1" applyFill="1" applyBorder="1" applyAlignment="1">
      <alignment horizontal="left" vertical="top" wrapText="1"/>
    </xf>
    <xf numFmtId="0" fontId="6" fillId="13" borderId="39" xfId="0" applyFont="1" applyFill="1" applyBorder="1" applyAlignment="1">
      <alignment horizontal="left" vertical="top" wrapText="1"/>
    </xf>
    <xf numFmtId="3" fontId="6" fillId="0" borderId="36" xfId="0" applyNumberFormat="1" applyFont="1" applyBorder="1" applyAlignment="1">
      <alignment horizontal="right" vertical="top" wrapText="1"/>
    </xf>
    <xf numFmtId="0" fontId="6" fillId="0" borderId="51" xfId="0" applyFont="1" applyBorder="1" applyAlignment="1">
      <alignment horizontal="center" vertical="top" wrapText="1"/>
    </xf>
    <xf numFmtId="3" fontId="6" fillId="13" borderId="36" xfId="0" applyNumberFormat="1" applyFont="1" applyFill="1" applyBorder="1" applyAlignment="1">
      <alignment vertical="top"/>
    </xf>
    <xf numFmtId="3" fontId="6" fillId="42" borderId="28" xfId="0" applyNumberFormat="1" applyFont="1" applyFill="1" applyBorder="1" applyAlignment="1">
      <alignment vertical="top"/>
    </xf>
    <xf numFmtId="0" fontId="1" fillId="0" borderId="28" xfId="0" applyFont="1" applyBorder="1" applyAlignment="1">
      <alignment/>
    </xf>
    <xf numFmtId="3" fontId="6" fillId="0" borderId="21" xfId="0" applyNumberFormat="1" applyFont="1" applyBorder="1" applyAlignment="1">
      <alignment horizontal="right" vertical="top" wrapText="1"/>
    </xf>
    <xf numFmtId="0" fontId="6" fillId="0" borderId="21" xfId="0" applyFont="1" applyBorder="1" applyAlignment="1">
      <alignment horizontal="center" vertical="center" wrapText="1"/>
    </xf>
    <xf numFmtId="0" fontId="1" fillId="0" borderId="21" xfId="0" applyFont="1" applyBorder="1" applyAlignment="1">
      <alignment horizontal="center" vertical="center" wrapText="1"/>
    </xf>
    <xf numFmtId="0" fontId="6" fillId="0" borderId="21" xfId="0" applyFont="1" applyBorder="1" applyAlignment="1">
      <alignment horizontal="center" vertical="center"/>
    </xf>
    <xf numFmtId="0" fontId="6" fillId="0" borderId="21" xfId="0" applyFont="1" applyBorder="1" applyAlignment="1">
      <alignment horizontal="center"/>
    </xf>
    <xf numFmtId="3" fontId="6" fillId="13" borderId="30" xfId="0" applyNumberFormat="1" applyFont="1" applyFill="1" applyBorder="1" applyAlignment="1">
      <alignment vertical="top"/>
    </xf>
    <xf numFmtId="3" fontId="6" fillId="0" borderId="12" xfId="0" applyNumberFormat="1" applyFont="1" applyBorder="1" applyAlignment="1">
      <alignment horizontal="right" vertical="top" wrapText="1"/>
    </xf>
    <xf numFmtId="0" fontId="6" fillId="3" borderId="15" xfId="0" applyFont="1" applyFill="1" applyBorder="1" applyAlignment="1">
      <alignment horizontal="left" vertical="top" wrapText="1"/>
    </xf>
    <xf numFmtId="3" fontId="6" fillId="3" borderId="15" xfId="0" applyNumberFormat="1" applyFont="1" applyFill="1" applyBorder="1" applyAlignment="1">
      <alignment vertical="top"/>
    </xf>
    <xf numFmtId="0" fontId="0" fillId="6" borderId="11" xfId="0" applyFont="1" applyFill="1" applyBorder="1" applyAlignment="1">
      <alignment horizontal="left" vertical="top" wrapText="1"/>
    </xf>
    <xf numFmtId="0" fontId="0" fillId="0" borderId="0" xfId="0" applyFont="1" applyAlignment="1">
      <alignment/>
    </xf>
    <xf numFmtId="0" fontId="7" fillId="42" borderId="10" xfId="0" applyFont="1" applyFill="1" applyBorder="1" applyAlignment="1">
      <alignment horizontal="center" vertical="top" wrapText="1"/>
    </xf>
    <xf numFmtId="3" fontId="6" fillId="0" borderId="28" xfId="0" applyNumberFormat="1" applyFont="1" applyBorder="1" applyAlignment="1">
      <alignment vertical="top" wrapText="1"/>
    </xf>
    <xf numFmtId="0" fontId="15" fillId="0" borderId="13" xfId="0" applyFont="1" applyBorder="1" applyAlignment="1">
      <alignment horizontal="left" vertical="top" wrapText="1"/>
    </xf>
    <xf numFmtId="3" fontId="14" fillId="9" borderId="28" xfId="0" applyNumberFormat="1" applyFont="1" applyFill="1" applyBorder="1" applyAlignment="1">
      <alignment horizontal="right" vertical="top" wrapText="1"/>
    </xf>
    <xf numFmtId="0" fontId="0" fillId="0" borderId="0" xfId="0" applyFont="1" applyAlignment="1">
      <alignment vertical="center"/>
    </xf>
    <xf numFmtId="0" fontId="0" fillId="0" borderId="0" xfId="0" applyFont="1" applyAlignment="1">
      <alignment/>
    </xf>
    <xf numFmtId="0" fontId="0" fillId="38" borderId="59" xfId="0" applyFont="1" applyFill="1" applyBorder="1" applyAlignment="1">
      <alignment vertical="top" wrapText="1"/>
    </xf>
    <xf numFmtId="3" fontId="0" fillId="0" borderId="0" xfId="0" applyNumberFormat="1" applyFont="1" applyBorder="1" applyAlignment="1">
      <alignment horizontal="right" vertical="top" wrapText="1"/>
    </xf>
    <xf numFmtId="3" fontId="0" fillId="0" borderId="10" xfId="0" applyNumberFormat="1" applyFont="1" applyBorder="1" applyAlignment="1">
      <alignment horizontal="right" vertical="top" wrapText="1"/>
    </xf>
    <xf numFmtId="0" fontId="0" fillId="0" borderId="13" xfId="0" applyFont="1" applyBorder="1" applyAlignment="1">
      <alignment horizontal="center" vertical="top" wrapText="1"/>
    </xf>
    <xf numFmtId="0" fontId="0" fillId="38" borderId="60" xfId="0" applyFont="1" applyFill="1" applyBorder="1" applyAlignment="1">
      <alignment vertical="top" wrapText="1"/>
    </xf>
    <xf numFmtId="3" fontId="0" fillId="0" borderId="61" xfId="0" applyNumberFormat="1" applyFont="1" applyBorder="1" applyAlignment="1">
      <alignment horizontal="right" vertical="top" wrapText="1"/>
    </xf>
    <xf numFmtId="0" fontId="0" fillId="0" borderId="62" xfId="0" applyFont="1" applyBorder="1" applyAlignment="1">
      <alignment vertical="top" wrapText="1"/>
    </xf>
    <xf numFmtId="3" fontId="0" fillId="0" borderId="24" xfId="0" applyNumberFormat="1" applyFont="1" applyBorder="1" applyAlignment="1">
      <alignment horizontal="center" vertical="top" wrapText="1"/>
    </xf>
    <xf numFmtId="0" fontId="0" fillId="0" borderId="24" xfId="0" applyFont="1" applyBorder="1" applyAlignment="1">
      <alignment horizontal="center" vertical="top" wrapText="1"/>
    </xf>
    <xf numFmtId="0" fontId="0" fillId="6" borderId="10" xfId="0" applyFont="1" applyFill="1" applyBorder="1" applyAlignment="1">
      <alignment vertical="center" wrapText="1"/>
    </xf>
    <xf numFmtId="3" fontId="0" fillId="0" borderId="13" xfId="0" applyNumberFormat="1" applyFont="1" applyBorder="1" applyAlignment="1">
      <alignment vertical="top"/>
    </xf>
    <xf numFmtId="0" fontId="0" fillId="6" borderId="14" xfId="0" applyFont="1" applyFill="1" applyBorder="1" applyAlignment="1">
      <alignment horizontal="left" vertical="center" wrapText="1"/>
    </xf>
    <xf numFmtId="3" fontId="0" fillId="0" borderId="10" xfId="0" applyNumberFormat="1" applyFont="1" applyBorder="1" applyAlignment="1">
      <alignment vertical="top"/>
    </xf>
    <xf numFmtId="0" fontId="0" fillId="6" borderId="12" xfId="0" applyFont="1" applyFill="1" applyBorder="1" applyAlignment="1">
      <alignment horizontal="left" vertical="top" wrapText="1"/>
    </xf>
    <xf numFmtId="3" fontId="0" fillId="42" borderId="10" xfId="0" applyNumberFormat="1" applyFont="1" applyFill="1" applyBorder="1" applyAlignment="1">
      <alignment vertical="top"/>
    </xf>
    <xf numFmtId="0" fontId="0" fillId="42" borderId="13" xfId="0" applyFont="1" applyFill="1" applyBorder="1" applyAlignment="1">
      <alignment horizontal="center" vertical="top" wrapText="1"/>
    </xf>
    <xf numFmtId="3" fontId="0" fillId="42" borderId="13" xfId="0" applyNumberFormat="1" applyFont="1" applyFill="1" applyBorder="1" applyAlignment="1">
      <alignment vertical="top"/>
    </xf>
    <xf numFmtId="3" fontId="0" fillId="0" borderId="28" xfId="0" applyNumberFormat="1" applyFont="1" applyBorder="1" applyAlignment="1">
      <alignment horizontal="left" vertical="top" wrapText="1"/>
    </xf>
    <xf numFmtId="0" fontId="0" fillId="40" borderId="53" xfId="0" applyFont="1" applyFill="1" applyBorder="1" applyAlignment="1">
      <alignment horizontal="left" vertical="top"/>
    </xf>
    <xf numFmtId="0" fontId="0" fillId="42" borderId="0" xfId="0" applyFont="1" applyFill="1" applyAlignment="1">
      <alignment/>
    </xf>
    <xf numFmtId="0" fontId="0" fillId="35" borderId="0" xfId="0" applyFont="1" applyFill="1" applyAlignment="1">
      <alignment/>
    </xf>
    <xf numFmtId="0" fontId="0" fillId="4" borderId="13" xfId="0" applyFont="1" applyFill="1" applyBorder="1" applyAlignment="1">
      <alignment horizontal="left" vertical="top" wrapText="1"/>
    </xf>
    <xf numFmtId="0" fontId="0" fillId="42" borderId="28" xfId="0" applyFont="1" applyFill="1" applyBorder="1" applyAlignment="1">
      <alignment horizontal="center" vertical="center"/>
    </xf>
    <xf numFmtId="0" fontId="14" fillId="9" borderId="28" xfId="0" applyFont="1" applyFill="1" applyBorder="1" applyAlignment="1">
      <alignment horizontal="left" vertical="top" wrapText="1"/>
    </xf>
    <xf numFmtId="3" fontId="0" fillId="0" borderId="28" xfId="0" applyNumberFormat="1" applyFont="1" applyBorder="1" applyAlignment="1">
      <alignment horizontal="right" vertical="top" wrapText="1"/>
    </xf>
    <xf numFmtId="3" fontId="0" fillId="0" borderId="28" xfId="0" applyNumberFormat="1" applyFont="1" applyBorder="1" applyAlignment="1">
      <alignment horizontal="right" vertical="top"/>
    </xf>
    <xf numFmtId="3" fontId="0" fillId="0" borderId="13" xfId="0" applyNumberFormat="1" applyFont="1" applyBorder="1" applyAlignment="1">
      <alignment horizontal="right" vertical="top" wrapText="1"/>
    </xf>
    <xf numFmtId="0" fontId="15" fillId="0" borderId="40" xfId="0" applyFont="1" applyBorder="1" applyAlignment="1">
      <alignment horizontal="left" vertical="top" wrapText="1"/>
    </xf>
    <xf numFmtId="0" fontId="0" fillId="3" borderId="28" xfId="0" applyFont="1" applyFill="1" applyBorder="1" applyAlignment="1">
      <alignment horizontal="left" vertical="top" wrapText="1"/>
    </xf>
    <xf numFmtId="0" fontId="0" fillId="0" borderId="28" xfId="0" applyFont="1" applyBorder="1" applyAlignment="1">
      <alignment horizontal="center" vertical="top" wrapText="1"/>
    </xf>
    <xf numFmtId="0" fontId="0" fillId="0" borderId="28" xfId="0" applyFont="1" applyBorder="1" applyAlignment="1">
      <alignment horizontal="center" vertical="center" wrapText="1"/>
    </xf>
    <xf numFmtId="0" fontId="0" fillId="0" borderId="28" xfId="0" applyFont="1" applyBorder="1" applyAlignment="1">
      <alignment horizontal="center" vertical="top"/>
    </xf>
    <xf numFmtId="0" fontId="4" fillId="18" borderId="63" xfId="0" applyFont="1" applyFill="1" applyBorder="1" applyAlignment="1">
      <alignment/>
    </xf>
    <xf numFmtId="3" fontId="4" fillId="18" borderId="63" xfId="0" applyNumberFormat="1" applyFont="1" applyFill="1" applyBorder="1" applyAlignment="1">
      <alignment/>
    </xf>
    <xf numFmtId="0" fontId="7" fillId="18" borderId="63" xfId="0" applyFont="1" applyFill="1" applyBorder="1" applyAlignment="1">
      <alignment vertical="center"/>
    </xf>
    <xf numFmtId="0" fontId="6" fillId="18" borderId="63" xfId="0" applyFont="1" applyFill="1" applyBorder="1" applyAlignment="1">
      <alignment vertical="center"/>
    </xf>
    <xf numFmtId="0" fontId="6" fillId="18" borderId="63" xfId="0" applyFont="1" applyFill="1" applyBorder="1" applyAlignment="1">
      <alignment/>
    </xf>
    <xf numFmtId="0" fontId="3" fillId="0" borderId="50" xfId="0" applyFont="1" applyBorder="1" applyAlignment="1">
      <alignment horizontal="center" vertical="center"/>
    </xf>
    <xf numFmtId="0" fontId="3" fillId="0" borderId="32" xfId="0" applyFont="1" applyBorder="1" applyAlignment="1">
      <alignment horizontal="center" vertical="center"/>
    </xf>
    <xf numFmtId="3" fontId="6" fillId="35" borderId="54" xfId="0" applyNumberFormat="1" applyFont="1" applyFill="1" applyBorder="1" applyAlignment="1">
      <alignment vertical="top"/>
    </xf>
    <xf numFmtId="0" fontId="9" fillId="0" borderId="28" xfId="0" applyFont="1" applyBorder="1" applyAlignment="1">
      <alignment horizontal="left" vertical="top" wrapText="1"/>
    </xf>
    <xf numFmtId="0" fontId="1" fillId="0" borderId="31" xfId="0" applyFont="1" applyBorder="1" applyAlignment="1">
      <alignment/>
    </xf>
    <xf numFmtId="0" fontId="9" fillId="0" borderId="50" xfId="0" applyFont="1" applyBorder="1" applyAlignment="1">
      <alignment horizontal="left" vertical="top" wrapText="1"/>
    </xf>
    <xf numFmtId="3" fontId="6" fillId="0" borderId="36" xfId="0" applyNumberFormat="1" applyFont="1" applyBorder="1" applyAlignment="1">
      <alignment horizontal="right" vertical="top"/>
    </xf>
    <xf numFmtId="0" fontId="1" fillId="0" borderId="36" xfId="0" applyFont="1" applyBorder="1" applyAlignment="1">
      <alignment horizontal="center" vertical="top" wrapText="1"/>
    </xf>
    <xf numFmtId="0" fontId="3" fillId="0" borderId="11" xfId="0" applyFont="1" applyBorder="1" applyAlignment="1">
      <alignment horizontal="left" vertical="top" wrapText="1"/>
    </xf>
    <xf numFmtId="0" fontId="1" fillId="42" borderId="15" xfId="0" applyFont="1" applyFill="1" applyBorder="1" applyAlignment="1">
      <alignment/>
    </xf>
    <xf numFmtId="3" fontId="6" fillId="42" borderId="28" xfId="0" applyNumberFormat="1" applyFont="1" applyFill="1" applyBorder="1" applyAlignment="1">
      <alignment horizontal="right" vertical="top" wrapText="1"/>
    </xf>
    <xf numFmtId="0" fontId="6" fillId="0" borderId="40" xfId="0" applyFont="1" applyBorder="1" applyAlignment="1">
      <alignment horizontal="center" vertical="top" wrapText="1"/>
    </xf>
    <xf numFmtId="0" fontId="1" fillId="0" borderId="40" xfId="0" applyFont="1" applyBorder="1" applyAlignment="1">
      <alignment horizontal="center" vertical="top" wrapText="1"/>
    </xf>
    <xf numFmtId="3" fontId="6" fillId="0" borderId="28" xfId="0" applyNumberFormat="1" applyFont="1" applyBorder="1" applyAlignment="1">
      <alignment horizontal="right" vertical="top"/>
    </xf>
    <xf numFmtId="0" fontId="3" fillId="0" borderId="12" xfId="0" applyFont="1" applyBorder="1" applyAlignment="1">
      <alignment horizontal="left" vertical="top" wrapText="1"/>
    </xf>
    <xf numFmtId="0" fontId="6" fillId="13" borderId="34" xfId="0" applyFont="1" applyFill="1" applyBorder="1" applyAlignment="1">
      <alignment horizontal="left" vertical="top" wrapText="1"/>
    </xf>
    <xf numFmtId="0" fontId="1" fillId="0" borderId="22" xfId="0" applyFont="1" applyBorder="1" applyAlignment="1">
      <alignment horizontal="left"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66" fillId="0" borderId="0" xfId="0" applyFont="1" applyAlignment="1">
      <alignment horizontal="left" vertical="center"/>
    </xf>
    <xf numFmtId="0" fontId="4" fillId="37" borderId="22" xfId="0" applyFont="1" applyFill="1" applyBorder="1" applyAlignment="1">
      <alignment horizontal="center" vertical="center"/>
    </xf>
    <xf numFmtId="0" fontId="6" fillId="37" borderId="15" xfId="0" applyFont="1" applyFill="1" applyBorder="1" applyAlignment="1">
      <alignment horizontal="center" vertical="center"/>
    </xf>
    <xf numFmtId="0" fontId="6" fillId="37" borderId="14" xfId="0" applyFont="1" applyFill="1" applyBorder="1" applyAlignment="1">
      <alignment horizontal="center" vertical="center"/>
    </xf>
    <xf numFmtId="0" fontId="1" fillId="37" borderId="0" xfId="0" applyFont="1" applyFill="1" applyAlignment="1">
      <alignment horizontal="left"/>
    </xf>
    <xf numFmtId="0" fontId="7" fillId="0" borderId="13" xfId="0" applyFont="1" applyBorder="1" applyAlignment="1">
      <alignment horizontal="center" vertical="center" wrapText="1"/>
    </xf>
    <xf numFmtId="0" fontId="7" fillId="0" borderId="21" xfId="0" applyFont="1" applyBorder="1" applyAlignment="1">
      <alignment horizontal="center" vertical="center" wrapText="1"/>
    </xf>
    <xf numFmtId="0" fontId="1" fillId="37" borderId="31" xfId="0" applyFont="1" applyFill="1" applyBorder="1" applyAlignment="1">
      <alignment horizontal="left"/>
    </xf>
    <xf numFmtId="0" fontId="0" fillId="0" borderId="15" xfId="0" applyBorder="1" applyAlignment="1">
      <alignment horizontal="left"/>
    </xf>
    <xf numFmtId="0" fontId="0" fillId="0" borderId="14" xfId="0" applyBorder="1" applyAlignment="1">
      <alignment horizontal="left"/>
    </xf>
    <xf numFmtId="0" fontId="7" fillId="0" borderId="13" xfId="0" applyFont="1" applyBorder="1" applyAlignment="1">
      <alignment horizontal="center" vertical="center"/>
    </xf>
    <xf numFmtId="0" fontId="7" fillId="0" borderId="21" xfId="0" applyFont="1" applyBorder="1" applyAlignment="1">
      <alignment horizontal="center" vertical="center"/>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3" fillId="0" borderId="42" xfId="0" applyFont="1" applyBorder="1" applyAlignment="1">
      <alignment horizontal="center" vertical="center"/>
    </xf>
    <xf numFmtId="0" fontId="3" fillId="0" borderId="12" xfId="0" applyFont="1" applyBorder="1" applyAlignment="1">
      <alignment horizontal="center" vertical="center"/>
    </xf>
    <xf numFmtId="0" fontId="1" fillId="0" borderId="22" xfId="0" applyFont="1" applyBorder="1" applyAlignment="1">
      <alignment vertical="center" wrapText="1"/>
    </xf>
    <xf numFmtId="0" fontId="1" fillId="0" borderId="15" xfId="0" applyFont="1" applyBorder="1" applyAlignment="1">
      <alignment vertical="center" wrapText="1"/>
    </xf>
    <xf numFmtId="0" fontId="1" fillId="0" borderId="14" xfId="0" applyFont="1" applyBorder="1" applyAlignment="1">
      <alignment vertical="center" wrapText="1"/>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7" fillId="37" borderId="0" xfId="0" applyFont="1" applyFill="1" applyAlignment="1">
      <alignment horizontal="left" vertical="top"/>
    </xf>
    <xf numFmtId="0" fontId="7" fillId="37" borderId="0" xfId="0" applyFont="1" applyFill="1" applyAlignment="1">
      <alignment horizontal="left" vertical="center" wrapText="1"/>
    </xf>
    <xf numFmtId="0" fontId="1" fillId="0" borderId="0" xfId="0" applyFont="1" applyAlignment="1">
      <alignment/>
    </xf>
    <xf numFmtId="0" fontId="7" fillId="0" borderId="55" xfId="0" applyFont="1" applyBorder="1" applyAlignment="1">
      <alignment horizontal="center" vertical="center" wrapText="1"/>
    </xf>
    <xf numFmtId="0" fontId="0" fillId="0" borderId="64" xfId="0" applyBorder="1" applyAlignment="1">
      <alignment vertical="center" wrapText="1"/>
    </xf>
    <xf numFmtId="0" fontId="7" fillId="0" borderId="55" xfId="0" applyFont="1" applyBorder="1" applyAlignment="1">
      <alignment vertical="center"/>
    </xf>
    <xf numFmtId="0" fontId="0" fillId="0" borderId="65" xfId="0" applyBorder="1" applyAlignment="1">
      <alignment/>
    </xf>
    <xf numFmtId="0" fontId="0" fillId="0" borderId="64" xfId="0" applyBorder="1" applyAlignment="1">
      <alignment/>
    </xf>
    <xf numFmtId="0" fontId="6" fillId="37" borderId="0" xfId="0" applyFont="1" applyFill="1" applyAlignment="1">
      <alignment horizontal="left" vertical="center"/>
    </xf>
    <xf numFmtId="0" fontId="63" fillId="37" borderId="0" xfId="0" applyFont="1" applyFill="1" applyAlignment="1">
      <alignment horizontal="center"/>
    </xf>
    <xf numFmtId="0" fontId="12" fillId="0" borderId="0" xfId="0" applyFont="1" applyAlignment="1">
      <alignment horizontal="center" vertical="top" wrapText="1"/>
    </xf>
    <xf numFmtId="0" fontId="12" fillId="0" borderId="0" xfId="0" applyFont="1" applyAlignment="1">
      <alignment horizontal="center" vertical="top"/>
    </xf>
    <xf numFmtId="0" fontId="11" fillId="0" borderId="13" xfId="0" applyFont="1" applyBorder="1" applyAlignment="1">
      <alignment horizontal="center" vertical="center"/>
    </xf>
    <xf numFmtId="0" fontId="0" fillId="0" borderId="26" xfId="0" applyFont="1" applyBorder="1" applyAlignment="1">
      <alignment horizontal="center" vertical="center"/>
    </xf>
    <xf numFmtId="0" fontId="11" fillId="0" borderId="21" xfId="0" applyFont="1" applyBorder="1" applyAlignment="1">
      <alignment horizontal="center" vertical="center"/>
    </xf>
    <xf numFmtId="0" fontId="0" fillId="0" borderId="22" xfId="0" applyFont="1" applyBorder="1" applyAlignment="1">
      <alignment horizontal="left" vertical="top" wrapText="1"/>
    </xf>
    <xf numFmtId="0" fontId="0" fillId="0" borderId="15" xfId="0" applyFont="1" applyBorder="1" applyAlignment="1">
      <alignment horizontal="left" vertical="top" wrapText="1"/>
    </xf>
    <xf numFmtId="0" fontId="0" fillId="0" borderId="50" xfId="0" applyFont="1" applyBorder="1" applyAlignment="1">
      <alignment horizontal="center" vertical="center"/>
    </xf>
    <xf numFmtId="0" fontId="0" fillId="0" borderId="36" xfId="0" applyFont="1" applyBorder="1" applyAlignment="1">
      <alignment horizontal="center" vertical="center"/>
    </xf>
    <xf numFmtId="3" fontId="6" fillId="0" borderId="66" xfId="0" applyNumberFormat="1" applyFont="1" applyBorder="1" applyAlignment="1">
      <alignment horizontal="left" vertical="top" wrapText="1"/>
    </xf>
    <xf numFmtId="3" fontId="6" fillId="0" borderId="67" xfId="0" applyNumberFormat="1" applyFont="1" applyBorder="1" applyAlignment="1">
      <alignment horizontal="left" vertical="top" wrapText="1"/>
    </xf>
    <xf numFmtId="3" fontId="6" fillId="0" borderId="58" xfId="0" applyNumberFormat="1" applyFont="1" applyBorder="1" applyAlignment="1">
      <alignment horizontal="left" vertical="top" wrapText="1"/>
    </xf>
    <xf numFmtId="0" fontId="0" fillId="9" borderId="54" xfId="0" applyFont="1" applyFill="1" applyBorder="1" applyAlignment="1">
      <alignment horizontal="center" vertical="top"/>
    </xf>
    <xf numFmtId="0" fontId="0" fillId="9" borderId="67" xfId="0" applyFont="1" applyFill="1" applyBorder="1" applyAlignment="1">
      <alignment horizontal="center" vertical="top"/>
    </xf>
    <xf numFmtId="0" fontId="11" fillId="42" borderId="13" xfId="0" applyFont="1" applyFill="1" applyBorder="1" applyAlignment="1">
      <alignment horizontal="center" vertical="center"/>
    </xf>
    <xf numFmtId="0" fontId="11" fillId="42" borderId="21" xfId="0" applyFont="1" applyFill="1" applyBorder="1" applyAlignment="1">
      <alignment horizontal="center" vertical="center"/>
    </xf>
    <xf numFmtId="0" fontId="0" fillId="0" borderId="27" xfId="0" applyFont="1" applyBorder="1" applyAlignment="1">
      <alignment horizontal="left" vertical="top" wrapText="1"/>
    </xf>
    <xf numFmtId="0" fontId="0" fillId="0" borderId="53" xfId="0" applyFont="1" applyBorder="1" applyAlignment="1">
      <alignment horizontal="left" vertical="top" wrapText="1"/>
    </xf>
    <xf numFmtId="0" fontId="0" fillId="0" borderId="53" xfId="0" applyFont="1" applyBorder="1" applyAlignment="1">
      <alignment horizontal="left" vertical="top"/>
    </xf>
    <xf numFmtId="0" fontId="0" fillId="42" borderId="27" xfId="0" applyFont="1" applyFill="1" applyBorder="1" applyAlignment="1">
      <alignment horizontal="left" vertical="center" wrapText="1"/>
    </xf>
    <xf numFmtId="0" fontId="0" fillId="42" borderId="53" xfId="0" applyFont="1" applyFill="1" applyBorder="1" applyAlignment="1">
      <alignment horizontal="left" vertical="center" wrapText="1"/>
    </xf>
    <xf numFmtId="0" fontId="11" fillId="0" borderId="68" xfId="0" applyFont="1" applyBorder="1" applyAlignment="1">
      <alignment horizontal="center" vertical="center" wrapText="1"/>
    </xf>
    <xf numFmtId="0" fontId="11" fillId="0" borderId="69" xfId="0" applyFont="1" applyBorder="1" applyAlignment="1">
      <alignment horizontal="center"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11" fillId="0" borderId="5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27" xfId="0" applyFont="1" applyBorder="1" applyAlignment="1">
      <alignment horizontal="center" vertical="center"/>
    </xf>
    <xf numFmtId="0" fontId="17" fillId="0" borderId="0" xfId="0" applyFont="1" applyAlignment="1">
      <alignment horizontal="center" vertical="center"/>
    </xf>
    <xf numFmtId="0" fontId="13" fillId="0" borderId="13"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14" xfId="0" applyFont="1" applyBorder="1" applyAlignment="1">
      <alignment vertical="center" wrapText="1"/>
    </xf>
    <xf numFmtId="0" fontId="13" fillId="0" borderId="22" xfId="0" applyFont="1" applyBorder="1" applyAlignment="1">
      <alignment vertical="center"/>
    </xf>
    <xf numFmtId="0" fontId="0" fillId="0" borderId="15" xfId="0" applyFont="1" applyBorder="1" applyAlignment="1">
      <alignment/>
    </xf>
    <xf numFmtId="0" fontId="0" fillId="0" borderId="14" xfId="0" applyFont="1" applyBorder="1" applyAlignment="1">
      <alignment/>
    </xf>
    <xf numFmtId="0" fontId="4" fillId="43" borderId="0" xfId="0" applyFont="1" applyFill="1" applyAlignment="1">
      <alignment horizontal="center" vertical="center" wrapText="1"/>
    </xf>
    <xf numFmtId="0" fontId="4" fillId="43" borderId="0" xfId="0" applyFont="1" applyFill="1" applyAlignment="1">
      <alignment horizontal="center" vertical="center"/>
    </xf>
    <xf numFmtId="0" fontId="14" fillId="37" borderId="22" xfId="0" applyFont="1" applyFill="1" applyBorder="1" applyAlignment="1">
      <alignment horizontal="center" vertical="center"/>
    </xf>
    <xf numFmtId="0" fontId="12" fillId="37" borderId="15" xfId="0" applyFont="1" applyFill="1" applyBorder="1" applyAlignment="1">
      <alignment horizontal="center" vertical="center"/>
    </xf>
    <xf numFmtId="0" fontId="6" fillId="0" borderId="27" xfId="0" applyFont="1" applyBorder="1" applyAlignment="1">
      <alignment horizontal="left" vertical="top" wrapText="1"/>
    </xf>
    <xf numFmtId="0" fontId="6" fillId="0" borderId="53" xfId="0" applyFont="1" applyBorder="1" applyAlignment="1">
      <alignment horizontal="left" vertical="top" wrapText="1"/>
    </xf>
    <xf numFmtId="0" fontId="6" fillId="0" borderId="42" xfId="0" applyFont="1" applyBorder="1" applyAlignment="1">
      <alignment horizontal="left" vertical="top" wrapText="1"/>
    </xf>
    <xf numFmtId="0" fontId="3" fillId="42" borderId="13" xfId="0" applyFont="1" applyFill="1" applyBorder="1" applyAlignment="1">
      <alignment horizontal="center" vertical="center"/>
    </xf>
    <xf numFmtId="0" fontId="3" fillId="42" borderId="21" xfId="0" applyFont="1" applyFill="1" applyBorder="1" applyAlignment="1">
      <alignment horizontal="center" vertical="center"/>
    </xf>
    <xf numFmtId="0" fontId="9" fillId="0" borderId="28" xfId="0" applyFont="1" applyBorder="1" applyAlignment="1">
      <alignment horizontal="left" vertical="top" wrapText="1"/>
    </xf>
    <xf numFmtId="0" fontId="3" fillId="0" borderId="27" xfId="0" applyFont="1" applyBorder="1" applyAlignment="1">
      <alignment horizontal="center" vertical="center"/>
    </xf>
    <xf numFmtId="0" fontId="9" fillId="0" borderId="27" xfId="0" applyFont="1" applyBorder="1" applyAlignment="1">
      <alignment horizontal="left" vertical="top" wrapText="1"/>
    </xf>
    <xf numFmtId="0" fontId="9" fillId="0" borderId="53" xfId="0" applyFont="1" applyBorder="1" applyAlignment="1">
      <alignment horizontal="left" vertical="top" wrapText="1"/>
    </xf>
    <xf numFmtId="0" fontId="9" fillId="0" borderId="42" xfId="0" applyFont="1" applyBorder="1" applyAlignment="1">
      <alignment horizontal="left" vertical="top" wrapText="1"/>
    </xf>
    <xf numFmtId="3" fontId="6" fillId="0" borderId="54" xfId="0" applyNumberFormat="1" applyFont="1" applyBorder="1" applyAlignment="1">
      <alignment horizontal="left" vertical="top" wrapText="1"/>
    </xf>
    <xf numFmtId="0" fontId="3" fillId="0" borderId="50" xfId="0" applyFont="1" applyBorder="1" applyAlignment="1">
      <alignment horizontal="center" vertical="center"/>
    </xf>
    <xf numFmtId="0" fontId="3" fillId="0" borderId="36" xfId="0" applyFont="1" applyBorder="1" applyAlignment="1">
      <alignment horizontal="center" vertical="center"/>
    </xf>
    <xf numFmtId="0" fontId="6" fillId="0" borderId="22" xfId="0" applyFont="1" applyBorder="1" applyAlignment="1">
      <alignment horizontal="left" vertical="top" wrapText="1"/>
    </xf>
    <xf numFmtId="0" fontId="6" fillId="0" borderId="15" xfId="0" applyFont="1" applyBorder="1" applyAlignment="1">
      <alignment horizontal="left" vertical="top" wrapText="1"/>
    </xf>
    <xf numFmtId="3" fontId="6" fillId="0" borderId="70" xfId="0" applyNumberFormat="1" applyFont="1" applyBorder="1" applyAlignment="1">
      <alignment horizontal="left" vertical="top" wrapText="1"/>
    </xf>
    <xf numFmtId="3" fontId="6" fillId="0" borderId="52" xfId="0" applyNumberFormat="1" applyFont="1" applyBorder="1" applyAlignment="1">
      <alignment horizontal="left" vertical="top" wrapText="1"/>
    </xf>
    <xf numFmtId="0" fontId="6" fillId="0" borderId="71" xfId="0" applyFont="1" applyBorder="1" applyAlignment="1">
      <alignment horizontal="left" vertical="top" wrapText="1"/>
    </xf>
    <xf numFmtId="0" fontId="6" fillId="0" borderId="72" xfId="0" applyFont="1" applyBorder="1" applyAlignment="1">
      <alignment horizontal="left" vertical="top" wrapText="1"/>
    </xf>
    <xf numFmtId="0" fontId="6" fillId="0" borderId="73" xfId="0" applyFont="1" applyBorder="1" applyAlignment="1">
      <alignment horizontal="left" vertical="top" wrapText="1"/>
    </xf>
    <xf numFmtId="0" fontId="6" fillId="42" borderId="54" xfId="0" applyFont="1" applyFill="1" applyBorder="1" applyAlignment="1">
      <alignment horizontal="left" vertical="center" wrapText="1"/>
    </xf>
    <xf numFmtId="0" fontId="6" fillId="42" borderId="67" xfId="0" applyFont="1" applyFill="1" applyBorder="1" applyAlignment="1">
      <alignment horizontal="left" vertical="center" wrapText="1"/>
    </xf>
    <xf numFmtId="0" fontId="6" fillId="42" borderId="58" xfId="0" applyFont="1" applyFill="1" applyBorder="1" applyAlignment="1">
      <alignment horizontal="left" vertical="center" wrapText="1"/>
    </xf>
    <xf numFmtId="0" fontId="6" fillId="42" borderId="50" xfId="0" applyFont="1" applyFill="1" applyBorder="1" applyAlignment="1">
      <alignment horizontal="left" vertical="center" wrapText="1"/>
    </xf>
    <xf numFmtId="0" fontId="0" fillId="0" borderId="50" xfId="0" applyBorder="1" applyAlignment="1">
      <alignment/>
    </xf>
    <xf numFmtId="0" fontId="6" fillId="0" borderId="74" xfId="0" applyFont="1" applyBorder="1" applyAlignment="1">
      <alignment horizontal="left" vertical="top" wrapText="1"/>
    </xf>
    <xf numFmtId="0" fontId="6" fillId="0" borderId="0" xfId="0" applyFont="1" applyBorder="1" applyAlignment="1">
      <alignment horizontal="left" vertical="top" wrapText="1"/>
    </xf>
    <xf numFmtId="0" fontId="6" fillId="0" borderId="11" xfId="0" applyFont="1" applyBorder="1" applyAlignment="1">
      <alignment horizontal="left" vertical="top" wrapText="1"/>
    </xf>
    <xf numFmtId="3" fontId="9" fillId="42" borderId="54" xfId="0" applyNumberFormat="1" applyFont="1" applyFill="1" applyBorder="1" applyAlignment="1">
      <alignment horizontal="left" wrapText="1"/>
    </xf>
    <xf numFmtId="3" fontId="4" fillId="42" borderId="67" xfId="0" applyNumberFormat="1" applyFont="1" applyFill="1" applyBorder="1" applyAlignment="1">
      <alignment horizontal="left"/>
    </xf>
    <xf numFmtId="3" fontId="4" fillId="42" borderId="58" xfId="0" applyNumberFormat="1" applyFont="1" applyFill="1" applyBorder="1" applyAlignment="1">
      <alignment horizontal="left"/>
    </xf>
    <xf numFmtId="0" fontId="6" fillId="0" borderId="14" xfId="0" applyFont="1" applyBorder="1" applyAlignment="1">
      <alignment horizontal="left" vertical="top" wrapText="1"/>
    </xf>
    <xf numFmtId="0" fontId="3" fillId="0" borderId="74" xfId="0" applyFont="1" applyBorder="1" applyAlignment="1">
      <alignment horizontal="center" vertical="center"/>
    </xf>
    <xf numFmtId="0" fontId="3" fillId="0" borderId="30" xfId="0" applyFont="1" applyBorder="1" applyAlignment="1">
      <alignment horizontal="center" vertical="center"/>
    </xf>
    <xf numFmtId="0" fontId="3" fillId="0" borderId="26" xfId="0" applyFont="1" applyBorder="1" applyAlignment="1">
      <alignment horizontal="center" vertical="center"/>
    </xf>
    <xf numFmtId="0" fontId="3" fillId="0" borderId="43" xfId="0" applyFont="1" applyBorder="1" applyAlignment="1">
      <alignment horizontal="center" vertical="center"/>
    </xf>
    <xf numFmtId="0" fontId="3" fillId="0" borderId="75" xfId="0" applyFont="1" applyBorder="1" applyAlignment="1">
      <alignment horizontal="center" vertical="center"/>
    </xf>
    <xf numFmtId="0" fontId="3" fillId="0" borderId="32" xfId="0" applyFont="1" applyBorder="1" applyAlignment="1">
      <alignment horizontal="center" vertical="center"/>
    </xf>
    <xf numFmtId="0" fontId="6" fillId="0" borderId="28" xfId="0" applyFont="1" applyBorder="1" applyAlignment="1">
      <alignment horizontal="left" vertical="top" wrapText="1"/>
    </xf>
    <xf numFmtId="3" fontId="9" fillId="42" borderId="76" xfId="0" applyNumberFormat="1" applyFont="1" applyFill="1" applyBorder="1" applyAlignment="1">
      <alignment horizontal="left" wrapText="1"/>
    </xf>
    <xf numFmtId="3" fontId="9" fillId="42" borderId="65" xfId="0" applyNumberFormat="1" applyFont="1" applyFill="1" applyBorder="1" applyAlignment="1">
      <alignment horizontal="left"/>
    </xf>
    <xf numFmtId="3" fontId="9" fillId="42" borderId="64" xfId="0" applyNumberFormat="1" applyFont="1" applyFill="1" applyBorder="1" applyAlignment="1">
      <alignment horizontal="left"/>
    </xf>
    <xf numFmtId="0" fontId="3" fillId="0" borderId="63" xfId="0" applyFont="1" applyBorder="1" applyAlignment="1">
      <alignment horizontal="center" vertical="center"/>
    </xf>
    <xf numFmtId="0" fontId="9" fillId="0" borderId="55" xfId="0" applyFont="1" applyBorder="1" applyAlignment="1">
      <alignment horizontal="left" vertical="top" wrapText="1"/>
    </xf>
    <xf numFmtId="0" fontId="6" fillId="42" borderId="50" xfId="0" applyFont="1" applyFill="1" applyBorder="1" applyAlignment="1">
      <alignment horizontal="center" vertical="center"/>
    </xf>
    <xf numFmtId="0" fontId="6" fillId="42" borderId="36" xfId="0" applyFont="1" applyFill="1" applyBorder="1" applyAlignment="1">
      <alignment horizontal="center" vertical="center"/>
    </xf>
    <xf numFmtId="3" fontId="9" fillId="42" borderId="54" xfId="0" applyNumberFormat="1" applyFont="1" applyFill="1" applyBorder="1" applyAlignment="1">
      <alignment horizontal="left" vertical="top" wrapText="1"/>
    </xf>
    <xf numFmtId="3" fontId="4" fillId="42" borderId="67" xfId="0" applyNumberFormat="1" applyFont="1" applyFill="1" applyBorder="1" applyAlignment="1">
      <alignment horizontal="left" vertical="top"/>
    </xf>
    <xf numFmtId="3" fontId="4" fillId="42" borderId="58" xfId="0" applyNumberFormat="1" applyFont="1" applyFill="1" applyBorder="1" applyAlignment="1">
      <alignment horizontal="left" vertical="top"/>
    </xf>
    <xf numFmtId="0" fontId="0" fillId="0" borderId="0" xfId="0" applyFont="1" applyAlignment="1">
      <alignment horizontal="center" wrapText="1"/>
    </xf>
    <xf numFmtId="0" fontId="0" fillId="0" borderId="0" xfId="0" applyAlignment="1">
      <alignment horizontal="center"/>
    </xf>
    <xf numFmtId="0" fontId="6" fillId="42" borderId="28" xfId="0" applyFont="1" applyFill="1" applyBorder="1" applyAlignment="1">
      <alignment horizontal="left" vertical="center" wrapText="1"/>
    </xf>
    <xf numFmtId="0" fontId="6" fillId="0" borderId="30" xfId="0" applyFont="1" applyBorder="1" applyAlignment="1">
      <alignment horizontal="left" vertical="top" wrapText="1"/>
    </xf>
    <xf numFmtId="0" fontId="6" fillId="0" borderId="31" xfId="0" applyFont="1" applyBorder="1" applyAlignment="1">
      <alignment horizontal="left" vertical="top" wrapText="1"/>
    </xf>
    <xf numFmtId="0" fontId="6" fillId="0" borderId="12" xfId="0" applyFont="1" applyBorder="1" applyAlignment="1">
      <alignment horizontal="left" vertical="top" wrapText="1"/>
    </xf>
    <xf numFmtId="0" fontId="63" fillId="0" borderId="0" xfId="0" applyFont="1" applyAlignment="1">
      <alignment horizontal="center" vertical="center"/>
    </xf>
    <xf numFmtId="0" fontId="9" fillId="0" borderId="65" xfId="0" applyFont="1" applyBorder="1" applyAlignment="1">
      <alignment horizontal="left" vertical="top" wrapText="1"/>
    </xf>
    <xf numFmtId="0" fontId="9" fillId="0" borderId="64" xfId="0" applyFont="1" applyBorder="1" applyAlignment="1">
      <alignment horizontal="left" vertical="top" wrapText="1"/>
    </xf>
    <xf numFmtId="0" fontId="7" fillId="0" borderId="13" xfId="0" applyFont="1" applyBorder="1" applyAlignment="1">
      <alignment horizontal="center" vertical="top" wrapText="1"/>
    </xf>
    <xf numFmtId="0" fontId="7" fillId="0" borderId="21" xfId="0" applyFont="1" applyBorder="1" applyAlignment="1">
      <alignment horizontal="center" vertical="top" wrapText="1"/>
    </xf>
    <xf numFmtId="0" fontId="7" fillId="0" borderId="26" xfId="0" applyFont="1" applyBorder="1" applyAlignment="1">
      <alignment horizontal="center" vertical="center"/>
    </xf>
    <xf numFmtId="0" fontId="7" fillId="0" borderId="13" xfId="0" applyFont="1" applyBorder="1" applyAlignment="1">
      <alignment horizontal="center" vertical="top"/>
    </xf>
    <xf numFmtId="0" fontId="7" fillId="0" borderId="21" xfId="0" applyFont="1" applyBorder="1" applyAlignment="1">
      <alignment horizontal="center" vertical="top"/>
    </xf>
    <xf numFmtId="0" fontId="7" fillId="0" borderId="43" xfId="0" applyFont="1" applyBorder="1" applyAlignment="1">
      <alignment horizontal="center" vertical="center"/>
    </xf>
    <xf numFmtId="0" fontId="7" fillId="0" borderId="75" xfId="0" applyFont="1" applyBorder="1" applyAlignment="1">
      <alignment horizontal="center" vertical="center"/>
    </xf>
    <xf numFmtId="0" fontId="7" fillId="0" borderId="32" xfId="0" applyFont="1" applyBorder="1" applyAlignment="1">
      <alignment horizontal="center" vertical="center"/>
    </xf>
    <xf numFmtId="0" fontId="9" fillId="0" borderId="22"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9" fillId="37" borderId="22" xfId="0" applyFont="1" applyFill="1" applyBorder="1" applyAlignment="1">
      <alignment horizontal="center" vertical="center"/>
    </xf>
    <xf numFmtId="0" fontId="20" fillId="37" borderId="15" xfId="0" applyFont="1" applyFill="1" applyBorder="1" applyAlignment="1">
      <alignment horizontal="center" vertical="center"/>
    </xf>
    <xf numFmtId="0" fontId="6" fillId="42" borderId="28" xfId="0" applyFont="1" applyFill="1" applyBorder="1" applyAlignment="1">
      <alignment horizontal="center" vertical="center"/>
    </xf>
    <xf numFmtId="0" fontId="3" fillId="0" borderId="77" xfId="0" applyFont="1" applyBorder="1" applyAlignment="1">
      <alignment horizontal="center" vertical="center"/>
    </xf>
    <xf numFmtId="3" fontId="9" fillId="42" borderId="28" xfId="0" applyNumberFormat="1" applyFont="1" applyFill="1" applyBorder="1" applyAlignment="1">
      <alignment horizontal="left" wrapText="1"/>
    </xf>
    <xf numFmtId="3" fontId="9" fillId="42" borderId="28" xfId="0" applyNumberFormat="1" applyFont="1" applyFill="1" applyBorder="1" applyAlignment="1">
      <alignment horizontal="left"/>
    </xf>
    <xf numFmtId="0" fontId="6" fillId="0" borderId="27" xfId="0" applyFont="1" applyBorder="1" applyAlignment="1">
      <alignment horizontal="left" vertical="top" wrapText="1"/>
    </xf>
    <xf numFmtId="0" fontId="1" fillId="0" borderId="53" xfId="0" applyFont="1" applyBorder="1" applyAlignment="1">
      <alignment horizontal="left" vertical="top" wrapText="1"/>
    </xf>
    <xf numFmtId="0" fontId="1" fillId="0" borderId="42" xfId="0" applyFont="1" applyBorder="1" applyAlignment="1">
      <alignment horizontal="left" vertical="top" wrapText="1"/>
    </xf>
    <xf numFmtId="0" fontId="6" fillId="42" borderId="13" xfId="0" applyFont="1" applyFill="1" applyBorder="1" applyAlignment="1">
      <alignment horizontal="center" vertical="center"/>
    </xf>
    <xf numFmtId="0" fontId="6" fillId="42" borderId="21" xfId="0" applyFont="1" applyFill="1" applyBorder="1" applyAlignment="1">
      <alignment horizontal="center" vertical="center"/>
    </xf>
    <xf numFmtId="0" fontId="9" fillId="42" borderId="22" xfId="0" applyFont="1" applyFill="1" applyBorder="1" applyAlignment="1">
      <alignment horizontal="left" vertical="center" wrapText="1"/>
    </xf>
    <xf numFmtId="0" fontId="9" fillId="42" borderId="15" xfId="0" applyFont="1" applyFill="1" applyBorder="1" applyAlignment="1">
      <alignment horizontal="left" vertical="center"/>
    </xf>
    <xf numFmtId="0" fontId="9" fillId="42" borderId="14" xfId="0" applyFont="1" applyFill="1" applyBorder="1" applyAlignment="1">
      <alignment horizontal="left" vertical="center"/>
    </xf>
    <xf numFmtId="0" fontId="3" fillId="42" borderId="13" xfId="0" applyFont="1" applyFill="1" applyBorder="1" applyAlignment="1">
      <alignment horizontal="center" vertical="center"/>
    </xf>
    <xf numFmtId="0" fontId="3" fillId="42" borderId="21" xfId="0" applyFont="1" applyFill="1" applyBorder="1" applyAlignment="1">
      <alignment horizontal="center" vertical="center"/>
    </xf>
    <xf numFmtId="0" fontId="9" fillId="42" borderId="27" xfId="0" applyFont="1" applyFill="1" applyBorder="1" applyAlignment="1">
      <alignment horizontal="left" vertical="center" wrapText="1"/>
    </xf>
    <xf numFmtId="0" fontId="9" fillId="42" borderId="53" xfId="0" applyFont="1" applyFill="1" applyBorder="1" applyAlignment="1">
      <alignment horizontal="left" vertical="center"/>
    </xf>
    <xf numFmtId="0" fontId="9" fillId="42" borderId="42" xfId="0" applyFont="1" applyFill="1" applyBorder="1" applyAlignment="1">
      <alignment horizontal="left" vertical="center"/>
    </xf>
    <xf numFmtId="0" fontId="0" fillId="0" borderId="28" xfId="0" applyBorder="1" applyAlignment="1">
      <alignment/>
    </xf>
    <xf numFmtId="0" fontId="6" fillId="0" borderId="55" xfId="0" applyFont="1" applyBorder="1" applyAlignment="1">
      <alignment horizontal="left" vertical="top" wrapText="1"/>
    </xf>
    <xf numFmtId="0" fontId="6" fillId="0" borderId="65" xfId="0" applyFont="1" applyBorder="1" applyAlignment="1">
      <alignment horizontal="left" vertical="top" wrapText="1"/>
    </xf>
    <xf numFmtId="0" fontId="6" fillId="0" borderId="64" xfId="0" applyFont="1" applyBorder="1" applyAlignment="1">
      <alignment horizontal="left" vertical="top" wrapText="1"/>
    </xf>
    <xf numFmtId="0" fontId="9" fillId="42" borderId="27" xfId="0" applyFont="1" applyFill="1" applyBorder="1" applyAlignment="1">
      <alignment horizontal="left" vertical="top" wrapText="1"/>
    </xf>
    <xf numFmtId="0" fontId="9" fillId="42" borderId="53" xfId="0" applyFont="1" applyFill="1" applyBorder="1" applyAlignment="1">
      <alignment horizontal="left" vertical="top"/>
    </xf>
    <xf numFmtId="0" fontId="9" fillId="42" borderId="42" xfId="0" applyFont="1" applyFill="1" applyBorder="1" applyAlignment="1">
      <alignment horizontal="left" vertical="top"/>
    </xf>
    <xf numFmtId="0" fontId="7" fillId="0" borderId="27" xfId="0" applyFont="1" applyBorder="1" applyAlignment="1">
      <alignment horizontal="center" vertical="top" wrapText="1"/>
    </xf>
    <xf numFmtId="0" fontId="7" fillId="0" borderId="30" xfId="0" applyFont="1" applyBorder="1" applyAlignment="1">
      <alignment horizontal="center" vertical="top" wrapText="1"/>
    </xf>
    <xf numFmtId="0" fontId="6" fillId="0" borderId="53" xfId="0" applyFont="1" applyBorder="1" applyAlignment="1">
      <alignment horizontal="left" vertical="top" wrapText="1"/>
    </xf>
    <xf numFmtId="0" fontId="3" fillId="0" borderId="28" xfId="0" applyFont="1" applyBorder="1" applyAlignment="1">
      <alignment horizontal="center" vertical="center"/>
    </xf>
    <xf numFmtId="0" fontId="13" fillId="0" borderId="27" xfId="0" applyFont="1" applyBorder="1" applyAlignment="1">
      <alignment horizontal="center" vertical="center"/>
    </xf>
    <xf numFmtId="0" fontId="13" fillId="0" borderId="30" xfId="0" applyFont="1" applyBorder="1" applyAlignment="1">
      <alignment horizontal="center" vertical="center"/>
    </xf>
    <xf numFmtId="0" fontId="12" fillId="39" borderId="22" xfId="0" applyFont="1" applyFill="1" applyBorder="1" applyAlignment="1">
      <alignment/>
    </xf>
    <xf numFmtId="0" fontId="12" fillId="18" borderId="22" xfId="0" applyFont="1" applyFill="1" applyBorder="1" applyAlignment="1">
      <alignment/>
    </xf>
    <xf numFmtId="0" fontId="11" fillId="0" borderId="27" xfId="0" applyFont="1" applyBorder="1" applyAlignment="1">
      <alignment horizontal="center" vertical="top" wrapText="1"/>
    </xf>
    <xf numFmtId="0" fontId="0" fillId="0" borderId="0" xfId="0" applyFont="1" applyBorder="1" applyAlignment="1">
      <alignment horizontal="center" vertical="top" wrapText="1"/>
    </xf>
    <xf numFmtId="0" fontId="11" fillId="42" borderId="27" xfId="0" applyFont="1" applyFill="1" applyBorder="1" applyAlignment="1">
      <alignment horizontal="center" vertical="top" wrapText="1"/>
    </xf>
    <xf numFmtId="0" fontId="11" fillId="0" borderId="27" xfId="0" applyFont="1" applyBorder="1" applyAlignment="1">
      <alignment horizontal="center" vertical="center" wrapText="1"/>
    </xf>
    <xf numFmtId="0" fontId="13" fillId="0" borderId="13" xfId="0" applyFont="1" applyBorder="1" applyAlignment="1">
      <alignment horizontal="center" vertical="top" wrapText="1"/>
    </xf>
    <xf numFmtId="0" fontId="13" fillId="0" borderId="21" xfId="0" applyFont="1" applyBorder="1" applyAlignment="1">
      <alignment horizontal="center" vertical="top" wrapText="1"/>
    </xf>
    <xf numFmtId="3" fontId="0" fillId="6" borderId="10" xfId="0" applyNumberFormat="1" applyFont="1" applyFill="1" applyBorder="1" applyAlignment="1">
      <alignment vertical="top"/>
    </xf>
    <xf numFmtId="0" fontId="0" fillId="0" borderId="10" xfId="0" applyFont="1" applyBorder="1" applyAlignment="1">
      <alignment/>
    </xf>
    <xf numFmtId="0" fontId="0" fillId="0" borderId="26" xfId="0" applyFont="1" applyBorder="1" applyAlignment="1">
      <alignment/>
    </xf>
    <xf numFmtId="3" fontId="14" fillId="40" borderId="78" xfId="0" applyNumberFormat="1" applyFont="1" applyFill="1" applyBorder="1" applyAlignment="1">
      <alignment horizontal="right" vertical="center" wrapText="1"/>
    </xf>
    <xf numFmtId="3" fontId="0" fillId="4" borderId="10" xfId="0" applyNumberFormat="1" applyFont="1" applyFill="1" applyBorder="1" applyAlignment="1">
      <alignment vertical="top"/>
    </xf>
    <xf numFmtId="0" fontId="0" fillId="0" borderId="13" xfId="0" applyFont="1" applyBorder="1" applyAlignment="1">
      <alignment/>
    </xf>
    <xf numFmtId="3" fontId="14" fillId="9" borderId="78" xfId="0" applyNumberFormat="1" applyFont="1" applyFill="1" applyBorder="1" applyAlignment="1">
      <alignment horizontal="right" vertical="top" wrapText="1"/>
    </xf>
    <xf numFmtId="3" fontId="0" fillId="3" borderId="78" xfId="0" applyNumberFormat="1" applyFont="1" applyFill="1" applyBorder="1" applyAlignment="1">
      <alignment horizontal="right" vertical="top"/>
    </xf>
    <xf numFmtId="0" fontId="0" fillId="0" borderId="79"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H102"/>
  <sheetViews>
    <sheetView zoomScale="67" zoomScaleNormal="67" zoomScalePageLayoutView="0" workbookViewId="0" topLeftCell="A1">
      <selection activeCell="Q27" sqref="Q27"/>
    </sheetView>
  </sheetViews>
  <sheetFormatPr defaultColWidth="9.140625" defaultRowHeight="12.75"/>
  <cols>
    <col min="1" max="1" width="7.00390625" style="15" customWidth="1"/>
    <col min="2" max="2" width="36.421875" style="1" customWidth="1"/>
    <col min="3" max="3" width="18.28125" style="1" customWidth="1"/>
    <col min="4" max="4" width="18.57421875" style="1" customWidth="1"/>
    <col min="5" max="5" width="19.7109375" style="15" customWidth="1"/>
    <col min="6" max="6" width="17.140625" style="15" customWidth="1"/>
    <col min="7" max="7" width="16.28125" style="15" customWidth="1"/>
    <col min="8" max="8" width="15.57421875" style="1" customWidth="1"/>
    <col min="9" max="9" width="16.00390625" style="1" customWidth="1"/>
    <col min="10" max="10" width="16.7109375" style="1" customWidth="1"/>
    <col min="11" max="11" width="0.2890625" style="1" customWidth="1"/>
    <col min="12" max="12" width="9.140625" style="1" customWidth="1"/>
    <col min="13" max="13" width="6.421875" style="1" customWidth="1"/>
    <col min="14" max="14" width="12.00390625" style="1" customWidth="1"/>
    <col min="15" max="15" width="10.57421875" style="1" customWidth="1"/>
    <col min="16" max="16" width="10.28125" style="1" customWidth="1"/>
    <col min="17" max="17" width="9.140625" style="19" customWidth="1"/>
  </cols>
  <sheetData>
    <row r="1" ht="15.75">
      <c r="A1" s="22"/>
    </row>
    <row r="2" ht="15.75">
      <c r="A2" s="22"/>
    </row>
    <row r="3" ht="10.5" customHeight="1">
      <c r="A3" s="22"/>
    </row>
    <row r="4" spans="1:11" ht="21.75" customHeight="1">
      <c r="A4" s="462" t="s">
        <v>110</v>
      </c>
      <c r="B4" s="462"/>
      <c r="C4" s="462"/>
      <c r="D4" s="462"/>
      <c r="E4" s="462"/>
      <c r="F4" s="462"/>
      <c r="G4" s="462"/>
      <c r="H4" s="462"/>
      <c r="I4" s="462"/>
      <c r="J4" s="462"/>
      <c r="K4" s="462"/>
    </row>
    <row r="5" spans="1:2" ht="20.25">
      <c r="A5" s="22"/>
      <c r="B5" s="7"/>
    </row>
    <row r="6" spans="1:5" ht="20.25">
      <c r="A6" s="22"/>
      <c r="B6" s="7"/>
      <c r="E6" s="38"/>
    </row>
    <row r="7" spans="1:2" ht="20.25">
      <c r="A7" s="22"/>
      <c r="B7" s="7"/>
    </row>
    <row r="8" spans="1:2" ht="20.25">
      <c r="A8" s="22"/>
      <c r="B8" s="7"/>
    </row>
    <row r="9" spans="1:10" ht="24" customHeight="1">
      <c r="A9" s="491"/>
      <c r="B9" s="491"/>
      <c r="C9" s="491"/>
      <c r="D9" s="491"/>
      <c r="E9" s="491"/>
      <c r="F9" s="491"/>
      <c r="G9" s="491"/>
      <c r="H9" s="491"/>
      <c r="I9" s="491"/>
      <c r="J9" s="491"/>
    </row>
    <row r="10" spans="1:10" ht="30" customHeight="1">
      <c r="A10" s="492" t="s">
        <v>3</v>
      </c>
      <c r="B10" s="492"/>
      <c r="C10" s="492"/>
      <c r="D10" s="492"/>
      <c r="E10" s="492"/>
      <c r="F10" s="492"/>
      <c r="G10" s="492"/>
      <c r="H10" s="492"/>
      <c r="I10" s="492"/>
      <c r="J10" s="492"/>
    </row>
    <row r="11" spans="1:10" ht="24.75" customHeight="1">
      <c r="A11" s="492" t="s">
        <v>4</v>
      </c>
      <c r="B11" s="492"/>
      <c r="C11" s="492"/>
      <c r="D11" s="492"/>
      <c r="E11" s="492"/>
      <c r="F11" s="492"/>
      <c r="G11" s="492"/>
      <c r="H11" s="492"/>
      <c r="I11" s="492"/>
      <c r="J11" s="492"/>
    </row>
    <row r="12" spans="1:10" ht="18.75" customHeight="1">
      <c r="A12" s="97"/>
      <c r="B12" s="97"/>
      <c r="C12" s="97"/>
      <c r="D12" s="97"/>
      <c r="E12" s="97"/>
      <c r="F12" s="97"/>
      <c r="G12" s="97"/>
      <c r="H12" s="97"/>
      <c r="I12" s="97"/>
      <c r="J12" s="97"/>
    </row>
    <row r="13" spans="1:10" ht="24" customHeight="1">
      <c r="A13" s="483" t="s">
        <v>111</v>
      </c>
      <c r="B13" s="483"/>
      <c r="C13" s="483"/>
      <c r="D13" s="483"/>
      <c r="E13" s="483"/>
      <c r="F13" s="483"/>
      <c r="G13" s="483"/>
      <c r="H13" s="483"/>
      <c r="I13" s="483"/>
      <c r="J13" s="483"/>
    </row>
    <row r="14" spans="1:10" ht="20.25" customHeight="1">
      <c r="A14" s="483" t="s">
        <v>112</v>
      </c>
      <c r="B14" s="483"/>
      <c r="C14" s="483"/>
      <c r="D14" s="483"/>
      <c r="E14" s="483"/>
      <c r="F14" s="483"/>
      <c r="G14" s="483"/>
      <c r="H14" s="483"/>
      <c r="I14" s="483"/>
      <c r="J14" s="483"/>
    </row>
    <row r="15" spans="1:16" ht="20.25" customHeight="1">
      <c r="A15" s="483" t="s">
        <v>113</v>
      </c>
      <c r="B15" s="483"/>
      <c r="C15" s="483"/>
      <c r="D15" s="483"/>
      <c r="E15" s="483"/>
      <c r="F15" s="483"/>
      <c r="G15" s="483"/>
      <c r="H15" s="483"/>
      <c r="I15" s="483"/>
      <c r="J15" s="483"/>
      <c r="M15" s="8"/>
      <c r="P15"/>
    </row>
    <row r="16" spans="1:10" ht="22.5" customHeight="1">
      <c r="A16" s="483" t="s">
        <v>114</v>
      </c>
      <c r="B16" s="483"/>
      <c r="C16" s="483"/>
      <c r="D16" s="483"/>
      <c r="E16" s="483"/>
      <c r="F16" s="483"/>
      <c r="G16" s="483"/>
      <c r="H16" s="483"/>
      <c r="I16" s="483"/>
      <c r="J16" s="483"/>
    </row>
    <row r="17" spans="1:13" ht="18" customHeight="1">
      <c r="A17" s="483" t="s">
        <v>5</v>
      </c>
      <c r="B17" s="483"/>
      <c r="C17" s="483"/>
      <c r="D17" s="483"/>
      <c r="E17" s="483"/>
      <c r="F17" s="483"/>
      <c r="G17" s="483"/>
      <c r="H17" s="483"/>
      <c r="I17" s="483"/>
      <c r="J17" s="483"/>
      <c r="M17" s="6"/>
    </row>
    <row r="18" spans="1:13" ht="13.5" customHeight="1" thickBot="1">
      <c r="A18" s="484"/>
      <c r="B18" s="484"/>
      <c r="C18" s="484"/>
      <c r="D18" s="484"/>
      <c r="E18" s="484"/>
      <c r="F18" s="484"/>
      <c r="G18" s="484"/>
      <c r="H18" s="484"/>
      <c r="I18" s="484"/>
      <c r="J18" s="484"/>
      <c r="M18" s="6"/>
    </row>
    <row r="19" spans="1:13" ht="0.75" customHeight="1" hidden="1" thickBot="1">
      <c r="A19" s="466"/>
      <c r="B19" s="466"/>
      <c r="C19" s="466"/>
      <c r="D19" s="466"/>
      <c r="E19" s="466"/>
      <c r="F19" s="466"/>
      <c r="G19" s="466"/>
      <c r="H19" s="466"/>
      <c r="I19" s="466"/>
      <c r="J19" s="466"/>
      <c r="M19" s="6"/>
    </row>
    <row r="20" spans="1:13" ht="16.5" customHeight="1" hidden="1">
      <c r="A20" s="466"/>
      <c r="B20" s="466"/>
      <c r="C20" s="466"/>
      <c r="D20" s="466"/>
      <c r="E20" s="466"/>
      <c r="F20" s="466"/>
      <c r="G20" s="466"/>
      <c r="H20" s="466"/>
      <c r="I20" s="466"/>
      <c r="J20" s="466"/>
      <c r="M20" s="6"/>
    </row>
    <row r="21" spans="1:13" ht="21.75" customHeight="1" hidden="1" thickBot="1">
      <c r="A21" s="469"/>
      <c r="B21" s="469"/>
      <c r="C21" s="469"/>
      <c r="D21" s="469"/>
      <c r="E21" s="469"/>
      <c r="F21" s="469"/>
      <c r="G21" s="469"/>
      <c r="H21" s="469"/>
      <c r="I21" s="469"/>
      <c r="J21" s="469"/>
      <c r="M21" s="6"/>
    </row>
    <row r="22" spans="1:13" ht="31.5" customHeight="1" thickBot="1">
      <c r="A22" s="463" t="s">
        <v>109</v>
      </c>
      <c r="B22" s="464"/>
      <c r="C22" s="464"/>
      <c r="D22" s="464"/>
      <c r="E22" s="464"/>
      <c r="F22" s="464"/>
      <c r="G22" s="464"/>
      <c r="H22" s="464"/>
      <c r="I22" s="464"/>
      <c r="J22" s="465"/>
      <c r="K22" s="6"/>
      <c r="L22" s="6"/>
      <c r="M22" s="6"/>
    </row>
    <row r="23" spans="1:60" s="29" customFormat="1" ht="63.75" customHeight="1" thickBot="1">
      <c r="A23" s="467" t="s">
        <v>60</v>
      </c>
      <c r="B23" s="467" t="s">
        <v>61</v>
      </c>
      <c r="C23" s="467" t="s">
        <v>62</v>
      </c>
      <c r="D23" s="486" t="s">
        <v>86</v>
      </c>
      <c r="E23" s="487"/>
      <c r="F23" s="467" t="s">
        <v>65</v>
      </c>
      <c r="G23" s="488" t="s">
        <v>87</v>
      </c>
      <c r="H23" s="489"/>
      <c r="I23" s="490"/>
      <c r="J23" s="472" t="s">
        <v>69</v>
      </c>
      <c r="K23" s="31"/>
      <c r="L23" s="31"/>
      <c r="M23" s="31"/>
      <c r="N23" s="30"/>
      <c r="O23" s="30"/>
      <c r="P23" s="30"/>
      <c r="Q23" s="32"/>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row>
    <row r="24" spans="1:13" ht="32.25" thickBot="1">
      <c r="A24" s="468"/>
      <c r="B24" s="468"/>
      <c r="C24" s="468"/>
      <c r="D24" s="66" t="s">
        <v>63</v>
      </c>
      <c r="E24" s="67" t="s">
        <v>64</v>
      </c>
      <c r="F24" s="468"/>
      <c r="G24" s="68" t="s">
        <v>66</v>
      </c>
      <c r="H24" s="69" t="s">
        <v>67</v>
      </c>
      <c r="I24" s="70" t="s">
        <v>68</v>
      </c>
      <c r="J24" s="473"/>
      <c r="K24" s="6"/>
      <c r="L24" s="6"/>
      <c r="M24" s="6"/>
    </row>
    <row r="25" spans="1:13" ht="16.5" thickBot="1">
      <c r="A25" s="60"/>
      <c r="B25" s="71" t="s">
        <v>70</v>
      </c>
      <c r="C25" s="58"/>
      <c r="D25" s="58"/>
      <c r="E25" s="59"/>
      <c r="F25" s="60"/>
      <c r="G25" s="60"/>
      <c r="H25" s="58"/>
      <c r="I25" s="58"/>
      <c r="J25" s="58"/>
      <c r="K25" s="6"/>
      <c r="L25" s="6"/>
      <c r="M25" s="6"/>
    </row>
    <row r="26" spans="1:13" ht="16.5" thickBot="1">
      <c r="A26" s="56"/>
      <c r="B26" s="53" t="s">
        <v>0</v>
      </c>
      <c r="C26" s="54"/>
      <c r="D26" s="54"/>
      <c r="E26" s="55"/>
      <c r="F26" s="56"/>
      <c r="G26" s="56"/>
      <c r="H26" s="54"/>
      <c r="I26" s="54"/>
      <c r="J26" s="54"/>
      <c r="K26" s="6"/>
      <c r="L26" s="6"/>
      <c r="M26" s="6"/>
    </row>
    <row r="27" spans="1:13" ht="98.25" customHeight="1" thickBot="1">
      <c r="A27" s="472" t="s">
        <v>73</v>
      </c>
      <c r="B27" s="49" t="s">
        <v>9</v>
      </c>
      <c r="C27" s="34">
        <v>116667</v>
      </c>
      <c r="D27" s="34">
        <v>116667</v>
      </c>
      <c r="E27" s="16" t="s">
        <v>18</v>
      </c>
      <c r="F27" s="20" t="s">
        <v>58</v>
      </c>
      <c r="G27" s="13" t="s">
        <v>56</v>
      </c>
      <c r="H27" s="4"/>
      <c r="I27" s="20" t="s">
        <v>57</v>
      </c>
      <c r="J27" s="42"/>
      <c r="K27" s="6"/>
      <c r="L27" s="6"/>
      <c r="M27" s="6"/>
    </row>
    <row r="28" spans="1:13" ht="51.75" thickBot="1">
      <c r="A28" s="473"/>
      <c r="B28" s="41" t="s">
        <v>71</v>
      </c>
      <c r="C28" s="459" t="s">
        <v>89</v>
      </c>
      <c r="D28" s="460"/>
      <c r="E28" s="460"/>
      <c r="F28" s="460"/>
      <c r="G28" s="460"/>
      <c r="H28" s="460"/>
      <c r="I28" s="460"/>
      <c r="J28" s="461"/>
      <c r="K28" s="6"/>
      <c r="L28" s="6"/>
      <c r="M28" s="6"/>
    </row>
    <row r="29" spans="1:13" ht="65.25" thickBot="1">
      <c r="A29" s="472" t="s">
        <v>72</v>
      </c>
      <c r="B29" s="52" t="s">
        <v>10</v>
      </c>
      <c r="C29" s="34">
        <v>116667</v>
      </c>
      <c r="D29" s="34">
        <v>116667</v>
      </c>
      <c r="E29" s="35" t="s">
        <v>19</v>
      </c>
      <c r="F29" s="39" t="s">
        <v>58</v>
      </c>
      <c r="G29" s="37" t="s">
        <v>56</v>
      </c>
      <c r="H29" s="43"/>
      <c r="I29" s="36" t="s">
        <v>57</v>
      </c>
      <c r="J29" s="43"/>
      <c r="K29" s="6"/>
      <c r="L29" s="6"/>
      <c r="M29" s="6"/>
    </row>
    <row r="30" spans="1:60" s="40" customFormat="1" ht="51.75" thickBot="1">
      <c r="A30" s="473"/>
      <c r="B30" s="44" t="s">
        <v>71</v>
      </c>
      <c r="C30" s="459" t="s">
        <v>90</v>
      </c>
      <c r="D30" s="460"/>
      <c r="E30" s="460"/>
      <c r="F30" s="460"/>
      <c r="G30" s="460"/>
      <c r="H30" s="460"/>
      <c r="I30" s="460"/>
      <c r="J30" s="461"/>
      <c r="K30" s="30"/>
      <c r="L30" s="30"/>
      <c r="M30" s="30"/>
      <c r="N30" s="30"/>
      <c r="O30" s="30"/>
      <c r="P30" s="30"/>
      <c r="Q30" s="32"/>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row>
    <row r="31" spans="1:17" s="33" customFormat="1" ht="71.25" customHeight="1" thickBot="1">
      <c r="A31" s="474" t="s">
        <v>74</v>
      </c>
      <c r="B31" s="49" t="s">
        <v>11</v>
      </c>
      <c r="C31" s="34">
        <v>41667</v>
      </c>
      <c r="D31" s="34">
        <v>41667</v>
      </c>
      <c r="E31" s="35" t="s">
        <v>19</v>
      </c>
      <c r="F31" s="39" t="s">
        <v>58</v>
      </c>
      <c r="G31" s="37" t="s">
        <v>56</v>
      </c>
      <c r="H31" s="43"/>
      <c r="I31" s="36" t="s">
        <v>57</v>
      </c>
      <c r="J31" s="20" t="s">
        <v>38</v>
      </c>
      <c r="M31" s="30"/>
      <c r="N31" s="30"/>
      <c r="O31" s="30"/>
      <c r="P31" s="30"/>
      <c r="Q31" s="32"/>
    </row>
    <row r="32" spans="1:17" s="33" customFormat="1" ht="52.5" customHeight="1" thickBot="1">
      <c r="A32" s="475"/>
      <c r="B32" s="45" t="s">
        <v>71</v>
      </c>
      <c r="C32" s="459" t="s">
        <v>90</v>
      </c>
      <c r="D32" s="460"/>
      <c r="E32" s="460"/>
      <c r="F32" s="460"/>
      <c r="G32" s="460"/>
      <c r="H32" s="460"/>
      <c r="I32" s="460"/>
      <c r="J32" s="461"/>
      <c r="K32" s="30"/>
      <c r="L32" s="30"/>
      <c r="M32" s="30"/>
      <c r="N32" s="30"/>
      <c r="O32" s="30"/>
      <c r="P32" s="30"/>
      <c r="Q32" s="32"/>
    </row>
    <row r="33" spans="1:17" s="33" customFormat="1" ht="65.25" thickBot="1">
      <c r="A33" s="474" t="s">
        <v>75</v>
      </c>
      <c r="B33" s="46" t="s">
        <v>12</v>
      </c>
      <c r="C33" s="14">
        <v>66667</v>
      </c>
      <c r="D33" s="14">
        <v>66667</v>
      </c>
      <c r="E33" s="16" t="s">
        <v>20</v>
      </c>
      <c r="F33" s="5" t="s">
        <v>58</v>
      </c>
      <c r="G33" s="13" t="s">
        <v>56</v>
      </c>
      <c r="H33" s="42"/>
      <c r="I33" s="20" t="s">
        <v>57</v>
      </c>
      <c r="J33" s="20" t="s">
        <v>37</v>
      </c>
      <c r="K33" s="30"/>
      <c r="L33" s="30"/>
      <c r="M33" s="30"/>
      <c r="N33" s="30"/>
      <c r="O33" s="30"/>
      <c r="P33" s="30"/>
      <c r="Q33" s="32"/>
    </row>
    <row r="34" spans="1:17" s="33" customFormat="1" ht="77.25" customHeight="1" thickBot="1">
      <c r="A34" s="475"/>
      <c r="B34" s="48" t="s">
        <v>71</v>
      </c>
      <c r="C34" s="459" t="s">
        <v>91</v>
      </c>
      <c r="D34" s="460"/>
      <c r="E34" s="460"/>
      <c r="F34" s="460"/>
      <c r="G34" s="460"/>
      <c r="H34" s="460"/>
      <c r="I34" s="460"/>
      <c r="J34" s="461"/>
      <c r="K34" s="30"/>
      <c r="L34" s="30"/>
      <c r="M34" s="30"/>
      <c r="N34" s="30"/>
      <c r="O34" s="30"/>
      <c r="P34" s="30"/>
      <c r="Q34" s="32"/>
    </row>
    <row r="35" spans="1:17" s="33" customFormat="1" ht="65.25" thickBot="1">
      <c r="A35" s="474" t="s">
        <v>76</v>
      </c>
      <c r="B35" s="50" t="s">
        <v>13</v>
      </c>
      <c r="C35" s="14">
        <v>168333</v>
      </c>
      <c r="D35" s="14">
        <v>168333</v>
      </c>
      <c r="E35" s="16" t="s">
        <v>21</v>
      </c>
      <c r="F35" s="5" t="s">
        <v>58</v>
      </c>
      <c r="G35" s="13" t="s">
        <v>56</v>
      </c>
      <c r="H35" s="42"/>
      <c r="I35" s="20" t="s">
        <v>57</v>
      </c>
      <c r="J35" s="20" t="s">
        <v>37</v>
      </c>
      <c r="K35" s="30"/>
      <c r="L35" s="30"/>
      <c r="M35" s="30"/>
      <c r="N35" s="30"/>
      <c r="O35" s="30"/>
      <c r="P35" s="30"/>
      <c r="Q35" s="32"/>
    </row>
    <row r="36" spans="1:17" s="33" customFormat="1" ht="64.5" customHeight="1" thickBot="1">
      <c r="A36" s="475"/>
      <c r="B36" s="47" t="s">
        <v>71</v>
      </c>
      <c r="C36" s="459" t="s">
        <v>92</v>
      </c>
      <c r="D36" s="460"/>
      <c r="E36" s="460"/>
      <c r="F36" s="460"/>
      <c r="G36" s="460"/>
      <c r="H36" s="460"/>
      <c r="I36" s="460"/>
      <c r="J36" s="461"/>
      <c r="K36" s="30"/>
      <c r="L36" s="30"/>
      <c r="M36" s="30"/>
      <c r="N36" s="30"/>
      <c r="O36" s="30"/>
      <c r="P36" s="30"/>
      <c r="Q36" s="32"/>
    </row>
    <row r="37" spans="1:17" s="33" customFormat="1" ht="65.25" thickBot="1">
      <c r="A37" s="474" t="s">
        <v>77</v>
      </c>
      <c r="B37" s="52" t="s">
        <v>14</v>
      </c>
      <c r="C37" s="14">
        <v>541667</v>
      </c>
      <c r="D37" s="14">
        <v>541667</v>
      </c>
      <c r="E37" s="16" t="s">
        <v>21</v>
      </c>
      <c r="F37" s="5" t="s">
        <v>58</v>
      </c>
      <c r="G37" s="13" t="s">
        <v>56</v>
      </c>
      <c r="H37" s="42"/>
      <c r="I37" s="20" t="s">
        <v>57</v>
      </c>
      <c r="J37" s="20" t="s">
        <v>38</v>
      </c>
      <c r="K37" s="30"/>
      <c r="L37" s="30"/>
      <c r="M37" s="30"/>
      <c r="N37" s="30"/>
      <c r="O37" s="30"/>
      <c r="P37" s="30"/>
      <c r="Q37" s="32"/>
    </row>
    <row r="38" spans="1:17" s="33" customFormat="1" ht="64.5" customHeight="1" thickBot="1">
      <c r="A38" s="475"/>
      <c r="B38" s="51" t="s">
        <v>71</v>
      </c>
      <c r="C38" s="459" t="s">
        <v>92</v>
      </c>
      <c r="D38" s="460"/>
      <c r="E38" s="460"/>
      <c r="F38" s="460"/>
      <c r="G38" s="460"/>
      <c r="H38" s="460"/>
      <c r="I38" s="460"/>
      <c r="J38" s="461"/>
      <c r="K38" s="30"/>
      <c r="L38" s="30"/>
      <c r="M38" s="30"/>
      <c r="N38" s="30"/>
      <c r="O38" s="30"/>
      <c r="P38" s="30"/>
      <c r="Q38" s="32"/>
    </row>
    <row r="39" spans="1:17" s="33" customFormat="1" ht="64.5" thickBot="1">
      <c r="A39" s="474" t="s">
        <v>78</v>
      </c>
      <c r="B39" s="21" t="s">
        <v>15</v>
      </c>
      <c r="C39" s="14">
        <v>50000</v>
      </c>
      <c r="D39" s="14">
        <v>50000</v>
      </c>
      <c r="E39" s="16" t="s">
        <v>24</v>
      </c>
      <c r="F39" s="5" t="s">
        <v>58</v>
      </c>
      <c r="G39" s="13" t="s">
        <v>56</v>
      </c>
      <c r="H39" s="4"/>
      <c r="I39" s="20" t="s">
        <v>57</v>
      </c>
      <c r="J39" s="20" t="s">
        <v>37</v>
      </c>
      <c r="K39" s="30"/>
      <c r="L39" s="30"/>
      <c r="M39" s="30"/>
      <c r="N39" s="30"/>
      <c r="O39" s="30"/>
      <c r="P39" s="30"/>
      <c r="Q39" s="32"/>
    </row>
    <row r="40" spans="1:17" s="33" customFormat="1" ht="51.75" thickBot="1">
      <c r="A40" s="475"/>
      <c r="B40" s="45" t="s">
        <v>71</v>
      </c>
      <c r="C40" s="459" t="s">
        <v>93</v>
      </c>
      <c r="D40" s="460"/>
      <c r="E40" s="460"/>
      <c r="F40" s="460"/>
      <c r="G40" s="460"/>
      <c r="H40" s="460"/>
      <c r="I40" s="460"/>
      <c r="J40" s="461"/>
      <c r="K40" s="30"/>
      <c r="L40" s="30"/>
      <c r="M40" s="30"/>
      <c r="N40" s="30"/>
      <c r="O40" s="30"/>
      <c r="P40" s="30"/>
      <c r="Q40" s="32"/>
    </row>
    <row r="41" spans="1:17" s="33" customFormat="1" ht="79.5" thickBot="1">
      <c r="A41" s="474" t="s">
        <v>79</v>
      </c>
      <c r="B41" s="49" t="s">
        <v>22</v>
      </c>
      <c r="C41" s="14">
        <v>75000</v>
      </c>
      <c r="D41" s="14">
        <v>75000</v>
      </c>
      <c r="E41" s="16" t="s">
        <v>25</v>
      </c>
      <c r="F41" s="20" t="s">
        <v>58</v>
      </c>
      <c r="G41" s="13" t="s">
        <v>56</v>
      </c>
      <c r="H41" s="4"/>
      <c r="I41" s="20" t="s">
        <v>57</v>
      </c>
      <c r="J41" s="20" t="s">
        <v>37</v>
      </c>
      <c r="K41" s="30"/>
      <c r="L41" s="30"/>
      <c r="M41" s="30"/>
      <c r="N41" s="30"/>
      <c r="O41" s="30"/>
      <c r="P41" s="30"/>
      <c r="Q41" s="32"/>
    </row>
    <row r="42" spans="1:17" s="33" customFormat="1" ht="77.25" customHeight="1" thickBot="1">
      <c r="A42" s="475"/>
      <c r="B42" s="45" t="s">
        <v>71</v>
      </c>
      <c r="C42" s="459" t="s">
        <v>94</v>
      </c>
      <c r="D42" s="460"/>
      <c r="E42" s="460"/>
      <c r="F42" s="460"/>
      <c r="G42" s="460"/>
      <c r="H42" s="460"/>
      <c r="I42" s="460"/>
      <c r="J42" s="461"/>
      <c r="K42" s="30"/>
      <c r="L42" s="30"/>
      <c r="M42" s="30"/>
      <c r="N42" s="30"/>
      <c r="O42" s="30"/>
      <c r="P42" s="30"/>
      <c r="Q42" s="32"/>
    </row>
    <row r="43" spans="1:17" s="33" customFormat="1" ht="79.5" thickBot="1">
      <c r="A43" s="474" t="s">
        <v>80</v>
      </c>
      <c r="B43" s="9" t="s">
        <v>23</v>
      </c>
      <c r="C43" s="34">
        <v>41667</v>
      </c>
      <c r="D43" s="34">
        <v>41667</v>
      </c>
      <c r="E43" s="35" t="s">
        <v>26</v>
      </c>
      <c r="F43" s="36" t="s">
        <v>58</v>
      </c>
      <c r="G43" s="37" t="s">
        <v>56</v>
      </c>
      <c r="H43" s="11"/>
      <c r="I43" s="36" t="s">
        <v>57</v>
      </c>
      <c r="J43" s="36" t="s">
        <v>37</v>
      </c>
      <c r="K43" s="30"/>
      <c r="L43" s="30"/>
      <c r="M43" s="30"/>
      <c r="N43" s="30"/>
      <c r="O43" s="30"/>
      <c r="P43" s="30"/>
      <c r="Q43" s="32"/>
    </row>
    <row r="44" spans="1:17" s="33" customFormat="1" ht="77.25" customHeight="1" thickBot="1">
      <c r="A44" s="475"/>
      <c r="B44" s="51" t="s">
        <v>71</v>
      </c>
      <c r="C44" s="459" t="s">
        <v>95</v>
      </c>
      <c r="D44" s="470"/>
      <c r="E44" s="470"/>
      <c r="F44" s="470"/>
      <c r="G44" s="470"/>
      <c r="H44" s="470"/>
      <c r="I44" s="470"/>
      <c r="J44" s="471"/>
      <c r="K44" s="30"/>
      <c r="L44" s="30"/>
      <c r="M44" s="30"/>
      <c r="N44" s="30"/>
      <c r="O44" s="30"/>
      <c r="P44" s="30"/>
      <c r="Q44" s="32"/>
    </row>
    <row r="45" spans="1:17" s="33" customFormat="1" ht="64.5" thickBot="1">
      <c r="A45" s="474" t="s">
        <v>81</v>
      </c>
      <c r="B45" s="23" t="s">
        <v>17</v>
      </c>
      <c r="C45" s="14">
        <v>8333</v>
      </c>
      <c r="D45" s="14">
        <v>8333</v>
      </c>
      <c r="E45" s="35" t="s">
        <v>26</v>
      </c>
      <c r="F45" s="36" t="s">
        <v>58</v>
      </c>
      <c r="G45" s="37" t="s">
        <v>56</v>
      </c>
      <c r="H45" s="11"/>
      <c r="I45" s="36" t="s">
        <v>57</v>
      </c>
      <c r="J45" s="20" t="s">
        <v>38</v>
      </c>
      <c r="K45" s="30"/>
      <c r="L45" s="30"/>
      <c r="M45" s="30"/>
      <c r="N45" s="30"/>
      <c r="O45" s="30"/>
      <c r="P45" s="30"/>
      <c r="Q45" s="32"/>
    </row>
    <row r="46" spans="1:17" s="33" customFormat="1" ht="51.75" thickBot="1">
      <c r="A46" s="475"/>
      <c r="B46" s="45" t="s">
        <v>71</v>
      </c>
      <c r="C46" s="459" t="s">
        <v>95</v>
      </c>
      <c r="D46" s="470"/>
      <c r="E46" s="470"/>
      <c r="F46" s="470"/>
      <c r="G46" s="470"/>
      <c r="H46" s="470"/>
      <c r="I46" s="470"/>
      <c r="J46" s="471"/>
      <c r="K46" s="30"/>
      <c r="L46" s="30"/>
      <c r="M46" s="30"/>
      <c r="N46" s="30"/>
      <c r="O46" s="30"/>
      <c r="P46" s="30"/>
      <c r="Q46" s="32"/>
    </row>
    <row r="47" spans="1:17" s="33" customFormat="1" ht="64.5" thickBot="1">
      <c r="A47" s="474" t="s">
        <v>82</v>
      </c>
      <c r="B47" s="24" t="s">
        <v>16</v>
      </c>
      <c r="C47" s="14">
        <v>8333</v>
      </c>
      <c r="D47" s="14">
        <v>8333</v>
      </c>
      <c r="E47" s="16" t="s">
        <v>25</v>
      </c>
      <c r="F47" s="36" t="s">
        <v>58</v>
      </c>
      <c r="G47" s="37" t="s">
        <v>56</v>
      </c>
      <c r="H47" s="11"/>
      <c r="I47" s="36" t="s">
        <v>57</v>
      </c>
      <c r="J47" s="20" t="s">
        <v>38</v>
      </c>
      <c r="K47" s="30"/>
      <c r="L47" s="30"/>
      <c r="M47" s="30"/>
      <c r="N47" s="30"/>
      <c r="O47" s="30"/>
      <c r="P47" s="30"/>
      <c r="Q47" s="32"/>
    </row>
    <row r="48" spans="1:17" s="33" customFormat="1" ht="77.25" customHeight="1" thickBot="1">
      <c r="A48" s="475"/>
      <c r="B48" s="45" t="s">
        <v>71</v>
      </c>
      <c r="C48" s="459" t="s">
        <v>94</v>
      </c>
      <c r="D48" s="460"/>
      <c r="E48" s="460"/>
      <c r="F48" s="460"/>
      <c r="G48" s="460"/>
      <c r="H48" s="460"/>
      <c r="I48" s="460"/>
      <c r="J48" s="461"/>
      <c r="K48" s="30"/>
      <c r="L48" s="30"/>
      <c r="M48" s="30"/>
      <c r="N48" s="30"/>
      <c r="O48" s="30"/>
      <c r="P48" s="30"/>
      <c r="Q48" s="32"/>
    </row>
    <row r="49" spans="1:17" s="33" customFormat="1" ht="64.5" thickBot="1">
      <c r="A49" s="474" t="s">
        <v>83</v>
      </c>
      <c r="B49" s="24" t="s">
        <v>15</v>
      </c>
      <c r="C49" s="14">
        <v>8333</v>
      </c>
      <c r="D49" s="14">
        <v>8333</v>
      </c>
      <c r="E49" s="16" t="s">
        <v>24</v>
      </c>
      <c r="F49" s="36" t="s">
        <v>58</v>
      </c>
      <c r="G49" s="37" t="s">
        <v>56</v>
      </c>
      <c r="H49" s="11"/>
      <c r="I49" s="36" t="s">
        <v>57</v>
      </c>
      <c r="J49" s="20" t="s">
        <v>38</v>
      </c>
      <c r="K49" s="30"/>
      <c r="L49" s="30"/>
      <c r="M49" s="30"/>
      <c r="N49" s="30"/>
      <c r="O49" s="30"/>
      <c r="P49" s="30"/>
      <c r="Q49" s="32"/>
    </row>
    <row r="50" spans="1:17" s="33" customFormat="1" ht="51.75" thickBot="1">
      <c r="A50" s="475"/>
      <c r="B50" s="47" t="s">
        <v>71</v>
      </c>
      <c r="C50" s="459" t="s">
        <v>93</v>
      </c>
      <c r="D50" s="460"/>
      <c r="E50" s="460"/>
      <c r="F50" s="460"/>
      <c r="G50" s="460"/>
      <c r="H50" s="460"/>
      <c r="I50" s="460"/>
      <c r="J50" s="461"/>
      <c r="K50" s="30"/>
      <c r="L50" s="30"/>
      <c r="M50" s="30"/>
      <c r="N50" s="30"/>
      <c r="O50" s="30"/>
      <c r="P50" s="30"/>
      <c r="Q50" s="32"/>
    </row>
    <row r="51" spans="1:17" s="33" customFormat="1" ht="16.5" thickBot="1">
      <c r="A51" s="60"/>
      <c r="B51" s="57" t="s">
        <v>70</v>
      </c>
      <c r="C51" s="58"/>
      <c r="D51" s="58"/>
      <c r="E51" s="59"/>
      <c r="F51" s="60"/>
      <c r="G51" s="60"/>
      <c r="H51" s="58"/>
      <c r="I51" s="58"/>
      <c r="J51" s="58"/>
      <c r="K51" s="30"/>
      <c r="L51" s="30"/>
      <c r="M51" s="30"/>
      <c r="N51" s="30"/>
      <c r="O51" s="30"/>
      <c r="P51" s="30"/>
      <c r="Q51" s="32"/>
    </row>
    <row r="52" spans="1:17" s="33" customFormat="1" ht="16.5" thickBot="1">
      <c r="A52" s="56"/>
      <c r="B52" s="53" t="s">
        <v>1</v>
      </c>
      <c r="C52" s="54"/>
      <c r="D52" s="54"/>
      <c r="E52" s="55"/>
      <c r="F52" s="56"/>
      <c r="G52" s="56"/>
      <c r="H52" s="54"/>
      <c r="I52" s="54"/>
      <c r="J52" s="54"/>
      <c r="K52" s="30"/>
      <c r="L52" s="30"/>
      <c r="M52" s="30"/>
      <c r="N52" s="30"/>
      <c r="O52" s="30"/>
      <c r="P52" s="30"/>
      <c r="Q52" s="32"/>
    </row>
    <row r="53" spans="1:17" s="33" customFormat="1" ht="95.25" thickBot="1">
      <c r="A53" s="474" t="s">
        <v>73</v>
      </c>
      <c r="B53" s="61" t="s">
        <v>27</v>
      </c>
      <c r="C53" s="14">
        <v>333334</v>
      </c>
      <c r="D53" s="14">
        <v>333334</v>
      </c>
      <c r="E53" s="17" t="s">
        <v>39</v>
      </c>
      <c r="F53" s="20" t="s">
        <v>58</v>
      </c>
      <c r="G53" s="13" t="s">
        <v>56</v>
      </c>
      <c r="H53" s="4"/>
      <c r="I53" s="20" t="s">
        <v>57</v>
      </c>
      <c r="J53" s="20" t="s">
        <v>37</v>
      </c>
      <c r="K53" s="30"/>
      <c r="L53" s="30"/>
      <c r="M53" s="30"/>
      <c r="N53" s="30"/>
      <c r="O53" s="30"/>
      <c r="P53" s="30"/>
      <c r="Q53" s="32"/>
    </row>
    <row r="54" spans="1:17" s="33" customFormat="1" ht="64.5" customHeight="1" thickBot="1">
      <c r="A54" s="475"/>
      <c r="B54" s="47" t="s">
        <v>71</v>
      </c>
      <c r="C54" s="459" t="s">
        <v>96</v>
      </c>
      <c r="D54" s="460"/>
      <c r="E54" s="460"/>
      <c r="F54" s="460"/>
      <c r="G54" s="460"/>
      <c r="H54" s="460"/>
      <c r="I54" s="460"/>
      <c r="J54" s="461"/>
      <c r="K54" s="30"/>
      <c r="L54" s="30"/>
      <c r="M54" s="30"/>
      <c r="N54" s="30"/>
      <c r="O54" s="30"/>
      <c r="P54" s="30"/>
      <c r="Q54" s="32"/>
    </row>
    <row r="55" spans="1:17" s="33" customFormat="1" ht="64.5" thickBot="1">
      <c r="A55" s="474" t="s">
        <v>72</v>
      </c>
      <c r="B55" s="24" t="s">
        <v>28</v>
      </c>
      <c r="C55" s="14">
        <v>166667</v>
      </c>
      <c r="D55" s="14">
        <v>166667</v>
      </c>
      <c r="E55" s="17" t="s">
        <v>40</v>
      </c>
      <c r="F55" s="20" t="s">
        <v>58</v>
      </c>
      <c r="G55" s="13" t="s">
        <v>56</v>
      </c>
      <c r="H55" s="4"/>
      <c r="I55" s="20" t="s">
        <v>57</v>
      </c>
      <c r="J55" s="20" t="s">
        <v>37</v>
      </c>
      <c r="K55" s="30"/>
      <c r="L55" s="30"/>
      <c r="M55" s="30"/>
      <c r="N55" s="30"/>
      <c r="O55" s="30"/>
      <c r="P55" s="30"/>
      <c r="Q55" s="32"/>
    </row>
    <row r="56" spans="1:17" s="33" customFormat="1" ht="77.25" customHeight="1" thickBot="1">
      <c r="A56" s="475"/>
      <c r="B56" s="47" t="s">
        <v>71</v>
      </c>
      <c r="C56" s="459" t="s">
        <v>97</v>
      </c>
      <c r="D56" s="460"/>
      <c r="E56" s="460"/>
      <c r="F56" s="460"/>
      <c r="G56" s="460"/>
      <c r="H56" s="460"/>
      <c r="I56" s="460"/>
      <c r="J56" s="461"/>
      <c r="K56" s="30"/>
      <c r="L56" s="30"/>
      <c r="M56" s="30"/>
      <c r="N56" s="30"/>
      <c r="O56" s="30"/>
      <c r="P56" s="30"/>
      <c r="Q56" s="32"/>
    </row>
    <row r="57" spans="1:17" s="33" customFormat="1" ht="141.75" customHeight="1" thickBot="1">
      <c r="A57" s="474" t="s">
        <v>74</v>
      </c>
      <c r="B57" s="61" t="s">
        <v>29</v>
      </c>
      <c r="C57" s="14">
        <v>250000</v>
      </c>
      <c r="D57" s="14">
        <v>250000</v>
      </c>
      <c r="E57" s="17" t="s">
        <v>41</v>
      </c>
      <c r="F57" s="20" t="s">
        <v>58</v>
      </c>
      <c r="G57" s="13" t="s">
        <v>56</v>
      </c>
      <c r="H57" s="4"/>
      <c r="I57" s="20" t="s">
        <v>57</v>
      </c>
      <c r="J57" s="20" t="s">
        <v>37</v>
      </c>
      <c r="K57" s="30"/>
      <c r="L57" s="30"/>
      <c r="M57" s="30"/>
      <c r="N57" s="30"/>
      <c r="O57" s="30"/>
      <c r="P57" s="30"/>
      <c r="Q57" s="32"/>
    </row>
    <row r="58" spans="1:17" s="33" customFormat="1" ht="77.25" customHeight="1" thickBot="1">
      <c r="A58" s="475"/>
      <c r="B58" s="45" t="s">
        <v>71</v>
      </c>
      <c r="C58" s="459" t="s">
        <v>98</v>
      </c>
      <c r="D58" s="460"/>
      <c r="E58" s="460"/>
      <c r="F58" s="460"/>
      <c r="G58" s="460"/>
      <c r="H58" s="460"/>
      <c r="I58" s="460"/>
      <c r="J58" s="461"/>
      <c r="K58" s="30"/>
      <c r="L58" s="30"/>
      <c r="M58" s="30"/>
      <c r="N58" s="30"/>
      <c r="O58" s="30"/>
      <c r="P58" s="30"/>
      <c r="Q58" s="32"/>
    </row>
    <row r="59" spans="1:17" s="33" customFormat="1" ht="79.5" thickBot="1">
      <c r="A59" s="474" t="s">
        <v>75</v>
      </c>
      <c r="B59" s="12" t="s">
        <v>30</v>
      </c>
      <c r="C59" s="14">
        <v>166667</v>
      </c>
      <c r="D59" s="14">
        <v>166667</v>
      </c>
      <c r="E59" s="17" t="s">
        <v>84</v>
      </c>
      <c r="F59" s="20" t="s">
        <v>58</v>
      </c>
      <c r="G59" s="13" t="s">
        <v>56</v>
      </c>
      <c r="H59" s="4"/>
      <c r="I59" s="20" t="s">
        <v>57</v>
      </c>
      <c r="J59" s="20" t="s">
        <v>37</v>
      </c>
      <c r="K59" s="30"/>
      <c r="L59" s="30"/>
      <c r="M59" s="30"/>
      <c r="N59" s="30"/>
      <c r="O59" s="30"/>
      <c r="P59" s="30"/>
      <c r="Q59" s="32"/>
    </row>
    <row r="60" spans="1:17" s="33" customFormat="1" ht="77.25" customHeight="1" thickBot="1">
      <c r="A60" s="475"/>
      <c r="B60" s="45" t="s">
        <v>71</v>
      </c>
      <c r="C60" s="459" t="s">
        <v>100</v>
      </c>
      <c r="D60" s="460"/>
      <c r="E60" s="460"/>
      <c r="F60" s="460"/>
      <c r="G60" s="460"/>
      <c r="H60" s="460"/>
      <c r="I60" s="460"/>
      <c r="J60" s="460"/>
      <c r="K60" s="30"/>
      <c r="L60" s="30"/>
      <c r="M60" s="30"/>
      <c r="N60" s="30"/>
      <c r="O60" s="30"/>
      <c r="P60" s="30"/>
      <c r="Q60" s="32"/>
    </row>
    <row r="61" spans="1:17" s="33" customFormat="1" ht="64.5" thickBot="1">
      <c r="A61" s="476" t="s">
        <v>76</v>
      </c>
      <c r="B61" s="25" t="s">
        <v>31</v>
      </c>
      <c r="C61" s="14">
        <v>291500</v>
      </c>
      <c r="D61" s="14">
        <v>291500</v>
      </c>
      <c r="E61" s="17" t="s">
        <v>42</v>
      </c>
      <c r="F61" s="20" t="s">
        <v>58</v>
      </c>
      <c r="G61" s="13" t="s">
        <v>56</v>
      </c>
      <c r="H61" s="4"/>
      <c r="I61" s="20" t="s">
        <v>57</v>
      </c>
      <c r="J61" s="20" t="s">
        <v>37</v>
      </c>
      <c r="K61" s="30"/>
      <c r="L61" s="30"/>
      <c r="M61" s="30"/>
      <c r="N61" s="30"/>
      <c r="O61" s="30"/>
      <c r="P61" s="30"/>
      <c r="Q61" s="32"/>
    </row>
    <row r="62" spans="1:17" s="33" customFormat="1" ht="77.25" customHeight="1" thickBot="1">
      <c r="A62" s="477"/>
      <c r="B62" s="47" t="s">
        <v>71</v>
      </c>
      <c r="C62" s="459" t="s">
        <v>99</v>
      </c>
      <c r="D62" s="460"/>
      <c r="E62" s="460"/>
      <c r="F62" s="460"/>
      <c r="G62" s="460"/>
      <c r="H62" s="460"/>
      <c r="I62" s="460"/>
      <c r="J62" s="460"/>
      <c r="K62" s="30"/>
      <c r="L62" s="30"/>
      <c r="M62" s="30"/>
      <c r="N62" s="30"/>
      <c r="O62" s="30"/>
      <c r="P62" s="30"/>
      <c r="Q62" s="32"/>
    </row>
    <row r="63" spans="1:17" s="33" customFormat="1" ht="130.5" customHeight="1" thickBot="1">
      <c r="A63" s="474" t="s">
        <v>77</v>
      </c>
      <c r="B63" s="64" t="s">
        <v>33</v>
      </c>
      <c r="C63" s="14">
        <v>464800</v>
      </c>
      <c r="D63" s="14">
        <v>464800</v>
      </c>
      <c r="E63" s="17" t="s">
        <v>42</v>
      </c>
      <c r="F63" s="20" t="s">
        <v>58</v>
      </c>
      <c r="G63" s="13" t="s">
        <v>56</v>
      </c>
      <c r="H63" s="4"/>
      <c r="I63" s="20" t="s">
        <v>57</v>
      </c>
      <c r="J63" s="20" t="s">
        <v>37</v>
      </c>
      <c r="K63" s="30"/>
      <c r="L63" s="30"/>
      <c r="M63" s="30"/>
      <c r="N63" s="30"/>
      <c r="O63" s="30"/>
      <c r="P63" s="30"/>
      <c r="Q63" s="32"/>
    </row>
    <row r="64" spans="1:17" s="33" customFormat="1" ht="77.25" customHeight="1" thickBot="1">
      <c r="A64" s="475"/>
      <c r="B64" s="45" t="s">
        <v>71</v>
      </c>
      <c r="C64" s="459" t="s">
        <v>98</v>
      </c>
      <c r="D64" s="460"/>
      <c r="E64" s="460"/>
      <c r="F64" s="460"/>
      <c r="G64" s="460"/>
      <c r="H64" s="460"/>
      <c r="I64" s="460"/>
      <c r="J64" s="461"/>
      <c r="K64" s="30"/>
      <c r="L64" s="30"/>
      <c r="M64" s="30"/>
      <c r="N64" s="30"/>
      <c r="O64" s="30"/>
      <c r="P64" s="30"/>
      <c r="Q64" s="32"/>
    </row>
    <row r="65" spans="1:17" s="33" customFormat="1" ht="64.5" thickBot="1">
      <c r="A65" s="474" t="s">
        <v>78</v>
      </c>
      <c r="B65" s="64" t="s">
        <v>59</v>
      </c>
      <c r="C65" s="14">
        <v>375000</v>
      </c>
      <c r="D65" s="14">
        <v>375000</v>
      </c>
      <c r="E65" s="17" t="s">
        <v>42</v>
      </c>
      <c r="F65" s="20" t="s">
        <v>58</v>
      </c>
      <c r="G65" s="13" t="s">
        <v>56</v>
      </c>
      <c r="H65" s="4"/>
      <c r="I65" s="20" t="s">
        <v>57</v>
      </c>
      <c r="J65" s="20" t="s">
        <v>37</v>
      </c>
      <c r="K65" s="30"/>
      <c r="L65" s="30"/>
      <c r="M65" s="30"/>
      <c r="N65" s="30"/>
      <c r="O65" s="30"/>
      <c r="P65" s="30"/>
      <c r="Q65" s="32"/>
    </row>
    <row r="66" spans="1:17" s="33" customFormat="1" ht="51.75" thickBot="1">
      <c r="A66" s="475"/>
      <c r="B66" s="45" t="s">
        <v>71</v>
      </c>
      <c r="C66" s="459" t="s">
        <v>101</v>
      </c>
      <c r="D66" s="460"/>
      <c r="E66" s="460"/>
      <c r="F66" s="460"/>
      <c r="G66" s="460"/>
      <c r="H66" s="460"/>
      <c r="I66" s="460"/>
      <c r="J66" s="461"/>
      <c r="K66" s="30"/>
      <c r="L66" s="30"/>
      <c r="M66" s="30"/>
      <c r="N66" s="30"/>
      <c r="O66" s="30"/>
      <c r="P66" s="30"/>
      <c r="Q66" s="32"/>
    </row>
    <row r="67" spans="1:17" s="33" customFormat="1" ht="79.5" thickBot="1">
      <c r="A67" s="474" t="s">
        <v>79</v>
      </c>
      <c r="B67" s="26" t="s">
        <v>32</v>
      </c>
      <c r="C67" s="14">
        <v>333334</v>
      </c>
      <c r="D67" s="14">
        <v>333334</v>
      </c>
      <c r="E67" s="17" t="s">
        <v>47</v>
      </c>
      <c r="F67" s="20" t="s">
        <v>58</v>
      </c>
      <c r="G67" s="13" t="s">
        <v>56</v>
      </c>
      <c r="H67" s="4"/>
      <c r="I67" s="20" t="s">
        <v>57</v>
      </c>
      <c r="J67" s="20" t="s">
        <v>37</v>
      </c>
      <c r="K67" s="30"/>
      <c r="L67" s="30"/>
      <c r="M67" s="30"/>
      <c r="N67" s="30"/>
      <c r="O67" s="30"/>
      <c r="P67" s="30"/>
      <c r="Q67" s="32"/>
    </row>
    <row r="68" spans="1:17" s="33" customFormat="1" ht="77.25" customHeight="1" thickBot="1">
      <c r="A68" s="475"/>
      <c r="B68" s="47" t="s">
        <v>71</v>
      </c>
      <c r="C68" s="459" t="s">
        <v>104</v>
      </c>
      <c r="D68" s="460"/>
      <c r="E68" s="460"/>
      <c r="F68" s="460"/>
      <c r="G68" s="460"/>
      <c r="H68" s="460"/>
      <c r="I68" s="460"/>
      <c r="J68" s="461"/>
      <c r="K68" s="30"/>
      <c r="L68" s="30"/>
      <c r="M68" s="30"/>
      <c r="N68" s="30"/>
      <c r="O68" s="30"/>
      <c r="P68" s="30"/>
      <c r="Q68" s="32"/>
    </row>
    <row r="69" spans="1:17" s="33" customFormat="1" ht="64.5" thickBot="1">
      <c r="A69" s="474" t="s">
        <v>80</v>
      </c>
      <c r="B69" s="46" t="s">
        <v>34</v>
      </c>
      <c r="C69" s="14">
        <v>416667</v>
      </c>
      <c r="D69" s="14">
        <v>416667</v>
      </c>
      <c r="E69" s="17" t="s">
        <v>47</v>
      </c>
      <c r="F69" s="20" t="s">
        <v>58</v>
      </c>
      <c r="G69" s="13" t="s">
        <v>56</v>
      </c>
      <c r="H69" s="4"/>
      <c r="I69" s="20" t="s">
        <v>57</v>
      </c>
      <c r="J69" s="20" t="s">
        <v>37</v>
      </c>
      <c r="K69" s="30"/>
      <c r="L69" s="30"/>
      <c r="M69" s="30"/>
      <c r="N69" s="30"/>
      <c r="O69" s="30"/>
      <c r="P69" s="30"/>
      <c r="Q69" s="32"/>
    </row>
    <row r="70" spans="1:17" s="33" customFormat="1" ht="64.5" customHeight="1" thickBot="1">
      <c r="A70" s="475"/>
      <c r="B70" s="65" t="s">
        <v>71</v>
      </c>
      <c r="C70" s="459" t="s">
        <v>102</v>
      </c>
      <c r="D70" s="460"/>
      <c r="E70" s="460"/>
      <c r="F70" s="460"/>
      <c r="G70" s="460"/>
      <c r="H70" s="460"/>
      <c r="I70" s="460"/>
      <c r="J70" s="460"/>
      <c r="K70" s="30"/>
      <c r="L70" s="30"/>
      <c r="M70" s="30"/>
      <c r="N70" s="30"/>
      <c r="O70" s="30"/>
      <c r="P70" s="30"/>
      <c r="Q70" s="32"/>
    </row>
    <row r="71" spans="1:17" s="33" customFormat="1" ht="64.5" thickBot="1">
      <c r="A71" s="474" t="s">
        <v>81</v>
      </c>
      <c r="B71" s="25" t="s">
        <v>35</v>
      </c>
      <c r="C71" s="14">
        <v>250000</v>
      </c>
      <c r="D71" s="14">
        <v>250000</v>
      </c>
      <c r="E71" s="17" t="s">
        <v>48</v>
      </c>
      <c r="F71" s="20" t="s">
        <v>58</v>
      </c>
      <c r="G71" s="13" t="s">
        <v>56</v>
      </c>
      <c r="H71" s="4"/>
      <c r="I71" s="20" t="s">
        <v>57</v>
      </c>
      <c r="J71" s="20" t="s">
        <v>37</v>
      </c>
      <c r="K71" s="30"/>
      <c r="L71" s="30"/>
      <c r="M71" s="30"/>
      <c r="N71" s="30"/>
      <c r="O71" s="30"/>
      <c r="P71" s="30"/>
      <c r="Q71" s="32"/>
    </row>
    <row r="72" spans="1:17" s="33" customFormat="1" ht="64.5" customHeight="1" thickBot="1">
      <c r="A72" s="475"/>
      <c r="B72" s="62" t="s">
        <v>71</v>
      </c>
      <c r="C72" s="459" t="s">
        <v>103</v>
      </c>
      <c r="D72" s="460"/>
      <c r="E72" s="460"/>
      <c r="F72" s="460"/>
      <c r="G72" s="460"/>
      <c r="H72" s="460"/>
      <c r="I72" s="460"/>
      <c r="J72" s="460"/>
      <c r="K72" s="30"/>
      <c r="L72" s="30"/>
      <c r="M72" s="30"/>
      <c r="N72" s="30"/>
      <c r="O72" s="30"/>
      <c r="P72" s="30"/>
      <c r="Q72" s="32"/>
    </row>
    <row r="73" spans="1:17" s="33" customFormat="1" ht="64.5" thickBot="1">
      <c r="A73" s="474" t="s">
        <v>82</v>
      </c>
      <c r="B73" s="63" t="s">
        <v>85</v>
      </c>
      <c r="C73" s="14">
        <v>132000</v>
      </c>
      <c r="D73" s="14">
        <v>132000</v>
      </c>
      <c r="E73" s="17" t="s">
        <v>49</v>
      </c>
      <c r="F73" s="20" t="s">
        <v>58</v>
      </c>
      <c r="G73" s="13" t="s">
        <v>56</v>
      </c>
      <c r="H73" s="4"/>
      <c r="I73" s="20" t="s">
        <v>57</v>
      </c>
      <c r="J73" s="20" t="s">
        <v>38</v>
      </c>
      <c r="K73" s="30"/>
      <c r="L73" s="30"/>
      <c r="M73" s="30"/>
      <c r="N73" s="30"/>
      <c r="O73" s="30"/>
      <c r="P73" s="30"/>
      <c r="Q73" s="32"/>
    </row>
    <row r="74" spans="1:17" s="33" customFormat="1" ht="77.25" customHeight="1" thickBot="1">
      <c r="A74" s="475"/>
      <c r="B74" s="65" t="s">
        <v>71</v>
      </c>
      <c r="C74" s="94" t="s">
        <v>104</v>
      </c>
      <c r="D74" s="95"/>
      <c r="E74" s="95"/>
      <c r="F74" s="95"/>
      <c r="G74" s="95"/>
      <c r="H74" s="95"/>
      <c r="I74" s="95"/>
      <c r="J74" s="96"/>
      <c r="K74" s="30"/>
      <c r="L74" s="30"/>
      <c r="M74" s="30"/>
      <c r="N74" s="30"/>
      <c r="O74" s="30"/>
      <c r="P74" s="30"/>
      <c r="Q74" s="32"/>
    </row>
    <row r="75" spans="1:17" s="33" customFormat="1" ht="64.5" thickBot="1">
      <c r="A75" s="474" t="s">
        <v>83</v>
      </c>
      <c r="B75" s="10" t="s">
        <v>36</v>
      </c>
      <c r="C75" s="14">
        <v>83333</v>
      </c>
      <c r="D75" s="14">
        <v>83333</v>
      </c>
      <c r="E75" s="17" t="s">
        <v>50</v>
      </c>
      <c r="F75" s="20" t="s">
        <v>58</v>
      </c>
      <c r="G75" s="13" t="s">
        <v>56</v>
      </c>
      <c r="H75" s="4"/>
      <c r="I75" s="20" t="s">
        <v>57</v>
      </c>
      <c r="J75" s="20" t="s">
        <v>38</v>
      </c>
      <c r="K75" s="30"/>
      <c r="L75" s="30"/>
      <c r="M75" s="30"/>
      <c r="N75" s="30"/>
      <c r="O75" s="30"/>
      <c r="P75" s="30"/>
      <c r="Q75" s="32"/>
    </row>
    <row r="76" spans="1:17" s="33" customFormat="1" ht="64.5" customHeight="1" thickBot="1">
      <c r="A76" s="475"/>
      <c r="B76" s="65" t="s">
        <v>71</v>
      </c>
      <c r="C76" s="459" t="s">
        <v>105</v>
      </c>
      <c r="D76" s="460"/>
      <c r="E76" s="460"/>
      <c r="F76" s="460"/>
      <c r="G76" s="460"/>
      <c r="H76" s="460"/>
      <c r="I76" s="460"/>
      <c r="J76" s="461"/>
      <c r="K76" s="30"/>
      <c r="L76" s="30"/>
      <c r="M76" s="30"/>
      <c r="N76" s="30"/>
      <c r="O76" s="30"/>
      <c r="P76" s="30"/>
      <c r="Q76" s="32"/>
    </row>
    <row r="77" spans="1:17" s="33" customFormat="1" ht="15.75" customHeight="1" thickBot="1">
      <c r="A77" s="72"/>
      <c r="B77" s="3" t="s">
        <v>70</v>
      </c>
      <c r="C77" s="73"/>
      <c r="D77" s="73"/>
      <c r="E77" s="74"/>
      <c r="F77" s="73"/>
      <c r="G77" s="75"/>
      <c r="H77" s="76"/>
      <c r="I77" s="73"/>
      <c r="J77" s="73"/>
      <c r="K77" s="30"/>
      <c r="L77" s="30"/>
      <c r="M77" s="30"/>
      <c r="N77" s="30"/>
      <c r="O77" s="30"/>
      <c r="P77" s="30"/>
      <c r="Q77" s="32"/>
    </row>
    <row r="78" spans="1:17" s="33" customFormat="1" ht="15" customHeight="1" thickBot="1">
      <c r="A78" s="93"/>
      <c r="B78" s="77" t="s">
        <v>2</v>
      </c>
      <c r="C78" s="79"/>
      <c r="D78" s="79"/>
      <c r="E78" s="80"/>
      <c r="F78" s="80"/>
      <c r="G78" s="81"/>
      <c r="H78" s="82"/>
      <c r="I78" s="83"/>
      <c r="J78" s="78"/>
      <c r="K78" s="30"/>
      <c r="L78" s="30"/>
      <c r="M78" s="30"/>
      <c r="N78" s="30"/>
      <c r="O78" s="30"/>
      <c r="P78" s="30"/>
      <c r="Q78" s="32"/>
    </row>
    <row r="79" spans="1:17" s="33" customFormat="1" ht="63.75" customHeight="1" thickBot="1">
      <c r="A79" s="474" t="s">
        <v>73</v>
      </c>
      <c r="B79" s="12" t="s">
        <v>43</v>
      </c>
      <c r="C79" s="14">
        <v>83333</v>
      </c>
      <c r="D79" s="14">
        <v>83333</v>
      </c>
      <c r="E79" s="17" t="s">
        <v>51</v>
      </c>
      <c r="F79" s="20" t="s">
        <v>58</v>
      </c>
      <c r="G79" s="13" t="s">
        <v>56</v>
      </c>
      <c r="H79" s="4"/>
      <c r="I79" s="20" t="s">
        <v>57</v>
      </c>
      <c r="J79" s="20" t="s">
        <v>37</v>
      </c>
      <c r="K79" s="30"/>
      <c r="L79" s="30"/>
      <c r="M79" s="30"/>
      <c r="N79" s="30"/>
      <c r="O79" s="30"/>
      <c r="P79" s="30"/>
      <c r="Q79" s="32"/>
    </row>
    <row r="80" spans="1:17" s="33" customFormat="1" ht="57.75" customHeight="1" thickBot="1">
      <c r="A80" s="475"/>
      <c r="B80" s="47" t="s">
        <v>71</v>
      </c>
      <c r="C80" s="459" t="s">
        <v>106</v>
      </c>
      <c r="D80" s="460"/>
      <c r="E80" s="460"/>
      <c r="F80" s="460"/>
      <c r="G80" s="460"/>
      <c r="H80" s="460"/>
      <c r="I80" s="460"/>
      <c r="J80" s="461"/>
      <c r="K80" s="30"/>
      <c r="L80" s="30"/>
      <c r="M80" s="30"/>
      <c r="N80" s="30"/>
      <c r="O80" s="30"/>
      <c r="P80" s="30"/>
      <c r="Q80" s="32"/>
    </row>
    <row r="81" spans="1:17" s="33" customFormat="1" ht="83.25" customHeight="1" thickBot="1">
      <c r="A81" s="474" t="s">
        <v>72</v>
      </c>
      <c r="B81" s="64" t="s">
        <v>44</v>
      </c>
      <c r="C81" s="14">
        <v>83333</v>
      </c>
      <c r="D81" s="14">
        <v>83333</v>
      </c>
      <c r="E81" s="17" t="s">
        <v>52</v>
      </c>
      <c r="F81" s="20" t="s">
        <v>58</v>
      </c>
      <c r="G81" s="13" t="s">
        <v>56</v>
      </c>
      <c r="H81" s="4"/>
      <c r="I81" s="20" t="s">
        <v>57</v>
      </c>
      <c r="J81" s="20" t="s">
        <v>37</v>
      </c>
      <c r="K81" s="30"/>
      <c r="L81" s="30"/>
      <c r="M81" s="30"/>
      <c r="N81" s="30"/>
      <c r="O81" s="30"/>
      <c r="P81" s="30"/>
      <c r="Q81" s="32"/>
    </row>
    <row r="82" spans="1:17" s="33" customFormat="1" ht="56.25" customHeight="1" thickBot="1">
      <c r="A82" s="475"/>
      <c r="B82" s="45" t="s">
        <v>71</v>
      </c>
      <c r="C82" s="459" t="s">
        <v>106</v>
      </c>
      <c r="D82" s="460"/>
      <c r="E82" s="460"/>
      <c r="F82" s="460"/>
      <c r="G82" s="460"/>
      <c r="H82" s="460"/>
      <c r="I82" s="460"/>
      <c r="J82" s="461"/>
      <c r="K82" s="30"/>
      <c r="L82" s="20"/>
      <c r="M82" s="30"/>
      <c r="N82" s="30"/>
      <c r="O82" s="30"/>
      <c r="P82" s="30"/>
      <c r="Q82" s="32"/>
    </row>
    <row r="83" spans="1:17" s="33" customFormat="1" ht="68.25" customHeight="1" thickBot="1">
      <c r="A83" s="474" t="s">
        <v>74</v>
      </c>
      <c r="B83" s="26" t="s">
        <v>45</v>
      </c>
      <c r="C83" s="14">
        <v>50000</v>
      </c>
      <c r="D83" s="14">
        <v>50000</v>
      </c>
      <c r="E83" s="17" t="s">
        <v>53</v>
      </c>
      <c r="F83" s="20" t="s">
        <v>58</v>
      </c>
      <c r="G83" s="13" t="s">
        <v>56</v>
      </c>
      <c r="H83" s="4"/>
      <c r="I83" s="20" t="s">
        <v>57</v>
      </c>
      <c r="J83" s="20" t="s">
        <v>37</v>
      </c>
      <c r="K83" s="30"/>
      <c r="L83" s="30"/>
      <c r="M83" s="30"/>
      <c r="N83" s="30"/>
      <c r="O83" s="30"/>
      <c r="P83" s="30"/>
      <c r="Q83" s="32"/>
    </row>
    <row r="84" spans="1:17" s="33" customFormat="1" ht="68.25" customHeight="1" thickBot="1">
      <c r="A84" s="475"/>
      <c r="B84" s="45" t="s">
        <v>71</v>
      </c>
      <c r="C84" s="459" t="s">
        <v>107</v>
      </c>
      <c r="D84" s="460"/>
      <c r="E84" s="460"/>
      <c r="F84" s="460"/>
      <c r="G84" s="460"/>
      <c r="H84" s="460"/>
      <c r="I84" s="460"/>
      <c r="J84" s="461"/>
      <c r="K84" s="30"/>
      <c r="L84" s="30"/>
      <c r="M84" s="30"/>
      <c r="N84" s="30"/>
      <c r="O84" s="30"/>
      <c r="P84" s="30"/>
      <c r="Q84" s="32"/>
    </row>
    <row r="85" spans="1:17" s="33" customFormat="1" ht="15" customHeight="1" thickBot="1">
      <c r="A85" s="72"/>
      <c r="B85" s="85" t="s">
        <v>70</v>
      </c>
      <c r="C85" s="87"/>
      <c r="D85" s="87"/>
      <c r="E85" s="89"/>
      <c r="F85" s="88"/>
      <c r="G85" s="90"/>
      <c r="H85" s="91"/>
      <c r="I85" s="92"/>
      <c r="J85" s="84"/>
      <c r="K85" s="30"/>
      <c r="L85" s="30"/>
      <c r="M85" s="30"/>
      <c r="N85" s="30"/>
      <c r="O85" s="30"/>
      <c r="P85" s="30"/>
      <c r="Q85" s="32"/>
    </row>
    <row r="86" spans="1:17" s="33" customFormat="1" ht="15" customHeight="1" thickBot="1">
      <c r="A86" s="93"/>
      <c r="B86" s="86" t="s">
        <v>6</v>
      </c>
      <c r="C86" s="79"/>
      <c r="D86" s="79"/>
      <c r="E86" s="80"/>
      <c r="F86" s="80"/>
      <c r="G86" s="81"/>
      <c r="H86" s="82"/>
      <c r="I86" s="83"/>
      <c r="J86" s="78"/>
      <c r="K86" s="30"/>
      <c r="L86" s="30"/>
      <c r="M86" s="30"/>
      <c r="N86" s="30"/>
      <c r="O86" s="30"/>
      <c r="P86" s="30"/>
      <c r="Q86" s="32"/>
    </row>
    <row r="87" spans="1:15" ht="64.5" thickBot="1">
      <c r="A87" s="474" t="s">
        <v>73</v>
      </c>
      <c r="B87" s="27" t="s">
        <v>46</v>
      </c>
      <c r="C87" s="14">
        <v>41667</v>
      </c>
      <c r="D87" s="14">
        <v>41667</v>
      </c>
      <c r="E87" s="17" t="s">
        <v>54</v>
      </c>
      <c r="F87" s="20" t="s">
        <v>58</v>
      </c>
      <c r="G87" s="13" t="s">
        <v>56</v>
      </c>
      <c r="H87" s="4"/>
      <c r="I87" s="20" t="s">
        <v>57</v>
      </c>
      <c r="J87" s="20" t="s">
        <v>37</v>
      </c>
      <c r="O87" s="2"/>
    </row>
    <row r="88" spans="1:15" ht="51.75" thickBot="1">
      <c r="A88" s="475"/>
      <c r="B88" s="45" t="s">
        <v>71</v>
      </c>
      <c r="C88" s="459" t="s">
        <v>108</v>
      </c>
      <c r="D88" s="460"/>
      <c r="E88" s="460"/>
      <c r="F88" s="460"/>
      <c r="G88" s="460"/>
      <c r="H88" s="460"/>
      <c r="I88" s="460"/>
      <c r="J88" s="461"/>
      <c r="O88" s="2"/>
    </row>
    <row r="89" spans="1:15" ht="53.25" customHeight="1" thickBot="1">
      <c r="A89" s="481" t="s">
        <v>72</v>
      </c>
      <c r="B89" s="27" t="s">
        <v>7</v>
      </c>
      <c r="C89" s="14">
        <v>41667</v>
      </c>
      <c r="D89" s="14">
        <v>41667</v>
      </c>
      <c r="E89" s="17" t="s">
        <v>55</v>
      </c>
      <c r="F89" s="20" t="s">
        <v>58</v>
      </c>
      <c r="G89" s="13" t="s">
        <v>56</v>
      </c>
      <c r="H89" s="4"/>
      <c r="I89" s="20" t="s">
        <v>57</v>
      </c>
      <c r="J89" s="20" t="s">
        <v>37</v>
      </c>
      <c r="O89" s="2"/>
    </row>
    <row r="90" spans="1:15" ht="53.25" customHeight="1" thickBot="1">
      <c r="A90" s="482"/>
      <c r="B90" s="45" t="s">
        <v>71</v>
      </c>
      <c r="C90" s="459" t="s">
        <v>88</v>
      </c>
      <c r="D90" s="460"/>
      <c r="E90" s="460"/>
      <c r="F90" s="460"/>
      <c r="G90" s="460"/>
      <c r="H90" s="460"/>
      <c r="I90" s="460"/>
      <c r="J90" s="461"/>
      <c r="O90" s="2"/>
    </row>
    <row r="91" spans="1:15" ht="53.25" customHeight="1" thickBot="1">
      <c r="A91" s="481" t="s">
        <v>74</v>
      </c>
      <c r="B91" s="27" t="s">
        <v>46</v>
      </c>
      <c r="C91" s="14">
        <v>83333</v>
      </c>
      <c r="D91" s="14">
        <v>83333</v>
      </c>
      <c r="E91" s="17" t="s">
        <v>54</v>
      </c>
      <c r="F91" s="20" t="s">
        <v>58</v>
      </c>
      <c r="G91" s="13" t="s">
        <v>56</v>
      </c>
      <c r="H91" s="4"/>
      <c r="I91" s="20" t="s">
        <v>57</v>
      </c>
      <c r="J91" s="20" t="s">
        <v>38</v>
      </c>
      <c r="O91" s="2"/>
    </row>
    <row r="92" spans="1:15" ht="53.25" customHeight="1" thickBot="1">
      <c r="A92" s="482"/>
      <c r="B92" s="45" t="s">
        <v>71</v>
      </c>
      <c r="C92" s="478" t="s">
        <v>108</v>
      </c>
      <c r="D92" s="479"/>
      <c r="E92" s="479"/>
      <c r="F92" s="479"/>
      <c r="G92" s="479"/>
      <c r="H92" s="479"/>
      <c r="I92" s="479"/>
      <c r="J92" s="480"/>
      <c r="O92" s="2"/>
    </row>
    <row r="93" spans="1:15" ht="53.25" customHeight="1" thickBot="1">
      <c r="A93" s="481" t="s">
        <v>75</v>
      </c>
      <c r="B93" s="27" t="s">
        <v>7</v>
      </c>
      <c r="C93" s="14">
        <v>83333</v>
      </c>
      <c r="D93" s="14">
        <v>83333</v>
      </c>
      <c r="E93" s="17" t="s">
        <v>55</v>
      </c>
      <c r="F93" s="20" t="s">
        <v>58</v>
      </c>
      <c r="G93" s="13" t="s">
        <v>56</v>
      </c>
      <c r="H93" s="4"/>
      <c r="I93" s="20" t="s">
        <v>57</v>
      </c>
      <c r="J93" s="20" t="s">
        <v>38</v>
      </c>
      <c r="O93" s="2"/>
    </row>
    <row r="94" spans="1:15" ht="53.25" customHeight="1" thickBot="1">
      <c r="A94" s="482"/>
      <c r="B94" s="45" t="s">
        <v>71</v>
      </c>
      <c r="C94" s="478" t="s">
        <v>88</v>
      </c>
      <c r="D94" s="479"/>
      <c r="E94" s="479"/>
      <c r="F94" s="479"/>
      <c r="G94" s="479"/>
      <c r="H94" s="479"/>
      <c r="I94" s="479"/>
      <c r="J94" s="480"/>
      <c r="O94" s="2"/>
    </row>
    <row r="98" ht="12.75">
      <c r="E98" s="28"/>
    </row>
    <row r="99" spans="3:16" ht="14.25" customHeight="1">
      <c r="C99" s="485"/>
      <c r="D99" s="485"/>
      <c r="E99" s="485"/>
      <c r="F99" s="485"/>
      <c r="G99" s="485"/>
      <c r="H99" s="485"/>
      <c r="I99" s="485"/>
      <c r="J99" s="485"/>
      <c r="K99" s="485"/>
      <c r="L99" s="485"/>
      <c r="M99" s="485"/>
      <c r="N99" s="485"/>
      <c r="O99" s="485"/>
      <c r="P99" s="485"/>
    </row>
    <row r="100" ht="15.75">
      <c r="E100" s="18"/>
    </row>
    <row r="101" ht="15.75">
      <c r="E101" s="18"/>
    </row>
    <row r="102" ht="15.75">
      <c r="E102" s="18"/>
    </row>
  </sheetData>
  <sheetProtection/>
  <mergeCells count="84">
    <mergeCell ref="A9:J9"/>
    <mergeCell ref="A10:J10"/>
    <mergeCell ref="A11:J11"/>
    <mergeCell ref="A13:J13"/>
    <mergeCell ref="A14:J14"/>
    <mergeCell ref="A15:J15"/>
    <mergeCell ref="A16:J16"/>
    <mergeCell ref="A17:J17"/>
    <mergeCell ref="A18:J18"/>
    <mergeCell ref="C99:P99"/>
    <mergeCell ref="D23:E23"/>
    <mergeCell ref="G23:I23"/>
    <mergeCell ref="C84:J84"/>
    <mergeCell ref="C88:J88"/>
    <mergeCell ref="C90:J90"/>
    <mergeCell ref="C92:J92"/>
    <mergeCell ref="C94:J94"/>
    <mergeCell ref="C50:J50"/>
    <mergeCell ref="C54:J54"/>
    <mergeCell ref="A93:A94"/>
    <mergeCell ref="A91:A92"/>
    <mergeCell ref="A89:A90"/>
    <mergeCell ref="A87:A88"/>
    <mergeCell ref="A83:A84"/>
    <mergeCell ref="A81:A82"/>
    <mergeCell ref="A79:A80"/>
    <mergeCell ref="A75:A76"/>
    <mergeCell ref="A73:A74"/>
    <mergeCell ref="A71:A72"/>
    <mergeCell ref="A69:A70"/>
    <mergeCell ref="A67:A68"/>
    <mergeCell ref="A65:A66"/>
    <mergeCell ref="A63:A64"/>
    <mergeCell ref="A57:A58"/>
    <mergeCell ref="A59:A60"/>
    <mergeCell ref="A55:A56"/>
    <mergeCell ref="A53:A54"/>
    <mergeCell ref="A49:A50"/>
    <mergeCell ref="A61:A62"/>
    <mergeCell ref="A27:A28"/>
    <mergeCell ref="A23:A24"/>
    <mergeCell ref="B23:B24"/>
    <mergeCell ref="A31:A32"/>
    <mergeCell ref="A47:A48"/>
    <mergeCell ref="A45:A46"/>
    <mergeCell ref="A43:A44"/>
    <mergeCell ref="A41:A42"/>
    <mergeCell ref="A39:A40"/>
    <mergeCell ref="A37:A38"/>
    <mergeCell ref="C32:J32"/>
    <mergeCell ref="C42:J42"/>
    <mergeCell ref="C44:J44"/>
    <mergeCell ref="A35:A36"/>
    <mergeCell ref="A33:A34"/>
    <mergeCell ref="A29:A30"/>
    <mergeCell ref="C40:J40"/>
    <mergeCell ref="C80:J80"/>
    <mergeCell ref="C56:J56"/>
    <mergeCell ref="C58:J58"/>
    <mergeCell ref="C62:J62"/>
    <mergeCell ref="C60:J60"/>
    <mergeCell ref="C68:J68"/>
    <mergeCell ref="C64:J64"/>
    <mergeCell ref="C66:J66"/>
    <mergeCell ref="C23:C24"/>
    <mergeCell ref="F23:F24"/>
    <mergeCell ref="A20:J20"/>
    <mergeCell ref="A21:J21"/>
    <mergeCell ref="C76:J76"/>
    <mergeCell ref="C48:J48"/>
    <mergeCell ref="C46:J46"/>
    <mergeCell ref="J23:J24"/>
    <mergeCell ref="C28:J28"/>
    <mergeCell ref="C30:J30"/>
    <mergeCell ref="C82:J82"/>
    <mergeCell ref="A4:K4"/>
    <mergeCell ref="A22:J22"/>
    <mergeCell ref="C70:J70"/>
    <mergeCell ref="C72:J72"/>
    <mergeCell ref="A19:J19"/>
    <mergeCell ref="C34:J34"/>
    <mergeCell ref="C36:J36"/>
    <mergeCell ref="C38:J38"/>
  </mergeCells>
  <printOptions/>
  <pageMargins left="0.58" right="0.14" top="0.42" bottom="0.34" header="0.25" footer="0.21"/>
  <pageSetup horizontalDpi="600" verticalDpi="600" orientation="landscape" scale="70" r:id="rId1"/>
</worksheet>
</file>

<file path=xl/worksheets/sheet2.xml><?xml version="1.0" encoding="utf-8"?>
<worksheet xmlns="http://schemas.openxmlformats.org/spreadsheetml/2006/main" xmlns:r="http://schemas.openxmlformats.org/officeDocument/2006/relationships">
  <dimension ref="A1:AR52"/>
  <sheetViews>
    <sheetView tabSelected="1" zoomScale="89" zoomScaleNormal="89" zoomScalePageLayoutView="0" workbookViewId="0" topLeftCell="A1">
      <selection activeCell="M5" sqref="M5"/>
    </sheetView>
  </sheetViews>
  <sheetFormatPr defaultColWidth="9.140625" defaultRowHeight="12.75"/>
  <cols>
    <col min="1" max="1" width="8.140625" style="399" customWidth="1"/>
    <col min="2" max="2" width="19.8515625" style="399" customWidth="1"/>
    <col min="3" max="3" width="13.421875" style="399" customWidth="1"/>
    <col min="4" max="4" width="14.28125" style="399" customWidth="1"/>
    <col min="5" max="5" width="10.421875" style="399" customWidth="1"/>
    <col min="6" max="6" width="10.28125" style="399" customWidth="1"/>
    <col min="7" max="7" width="14.7109375" style="399" customWidth="1"/>
    <col min="8" max="8" width="14.421875" style="399" customWidth="1"/>
    <col min="9" max="9" width="14.57421875" style="399" customWidth="1"/>
    <col min="10" max="10" width="12.7109375" style="399" customWidth="1"/>
    <col min="11" max="11" width="13.8515625" style="399" customWidth="1"/>
    <col min="12" max="16384" width="9.140625" style="399" customWidth="1"/>
  </cols>
  <sheetData>
    <row r="1" spans="1:7" ht="0.75" customHeight="1">
      <c r="A1" s="98"/>
      <c r="E1" s="404"/>
      <c r="F1" s="404"/>
      <c r="G1" s="404"/>
    </row>
    <row r="2" spans="1:11" ht="20.25">
      <c r="A2" s="105" t="s">
        <v>126</v>
      </c>
      <c r="B2" s="105"/>
      <c r="C2" s="105"/>
      <c r="D2" s="105"/>
      <c r="E2" s="105"/>
      <c r="F2" s="105"/>
      <c r="G2" s="105"/>
      <c r="H2" s="105"/>
      <c r="I2" s="105"/>
      <c r="J2" s="105"/>
      <c r="K2" s="105"/>
    </row>
    <row r="3" spans="1:10" ht="19.5" customHeight="1">
      <c r="A3" s="522" t="s">
        <v>127</v>
      </c>
      <c r="B3" s="522"/>
      <c r="C3" s="522"/>
      <c r="D3" s="522"/>
      <c r="E3" s="522"/>
      <c r="F3" s="522"/>
      <c r="G3" s="522"/>
      <c r="H3" s="522"/>
      <c r="I3" s="522"/>
      <c r="J3" s="522"/>
    </row>
    <row r="4" spans="1:7" ht="18.75" customHeight="1">
      <c r="A4" s="98"/>
      <c r="B4" s="99"/>
      <c r="E4" s="405"/>
      <c r="F4" s="404"/>
      <c r="G4" s="404"/>
    </row>
    <row r="5" spans="1:11" ht="186.75" customHeight="1">
      <c r="A5" s="530" t="s">
        <v>406</v>
      </c>
      <c r="B5" s="531"/>
      <c r="C5" s="531"/>
      <c r="D5" s="531"/>
      <c r="E5" s="531"/>
      <c r="F5" s="531"/>
      <c r="G5" s="531"/>
      <c r="H5" s="531"/>
      <c r="I5" s="531"/>
      <c r="J5" s="531"/>
      <c r="K5" s="531"/>
    </row>
    <row r="6" spans="1:7" ht="21" thickBot="1">
      <c r="A6" s="98"/>
      <c r="B6" s="99"/>
      <c r="E6" s="404"/>
      <c r="F6" s="404"/>
      <c r="G6" s="404"/>
    </row>
    <row r="7" spans="1:11" ht="18.75" thickBot="1">
      <c r="A7" s="532" t="s">
        <v>109</v>
      </c>
      <c r="B7" s="533"/>
      <c r="C7" s="533"/>
      <c r="D7" s="533"/>
      <c r="E7" s="533"/>
      <c r="F7" s="533"/>
      <c r="G7" s="533"/>
      <c r="H7" s="533"/>
      <c r="I7" s="533"/>
      <c r="J7" s="533"/>
      <c r="K7" s="373"/>
    </row>
    <row r="8" spans="1:11" ht="50.25" customHeight="1" thickBot="1">
      <c r="A8" s="523" t="s">
        <v>60</v>
      </c>
      <c r="B8" s="523" t="s">
        <v>61</v>
      </c>
      <c r="C8" s="523" t="s">
        <v>62</v>
      </c>
      <c r="D8" s="525" t="s">
        <v>121</v>
      </c>
      <c r="E8" s="526"/>
      <c r="F8" s="523" t="s">
        <v>324</v>
      </c>
      <c r="G8" s="527" t="s">
        <v>87</v>
      </c>
      <c r="H8" s="528"/>
      <c r="I8" s="529"/>
      <c r="J8" s="633" t="s">
        <v>69</v>
      </c>
      <c r="K8" s="641" t="s">
        <v>165</v>
      </c>
    </row>
    <row r="9" spans="1:11" ht="48" thickBot="1">
      <c r="A9" s="524"/>
      <c r="B9" s="524"/>
      <c r="C9" s="524"/>
      <c r="D9" s="125" t="s">
        <v>63</v>
      </c>
      <c r="E9" s="106" t="s">
        <v>64</v>
      </c>
      <c r="F9" s="524"/>
      <c r="G9" s="107" t="s">
        <v>66</v>
      </c>
      <c r="H9" s="107" t="s">
        <v>67</v>
      </c>
      <c r="I9" s="107" t="s">
        <v>68</v>
      </c>
      <c r="J9" s="634"/>
      <c r="K9" s="642"/>
    </row>
    <row r="10" spans="1:11" ht="21" customHeight="1" thickBot="1">
      <c r="A10" s="108"/>
      <c r="B10" s="113" t="s">
        <v>70</v>
      </c>
      <c r="C10" s="126">
        <f>SUM(C11+C36)</f>
        <v>7175004</v>
      </c>
      <c r="D10" s="126">
        <f>SUM(D11+D36)</f>
        <v>7008337</v>
      </c>
      <c r="E10" s="117"/>
      <c r="F10" s="119"/>
      <c r="G10" s="120"/>
      <c r="H10" s="120"/>
      <c r="I10" s="121"/>
      <c r="J10" s="635"/>
      <c r="K10" s="126">
        <f>SUM(K11+K36)</f>
        <v>8610003</v>
      </c>
    </row>
    <row r="11" spans="1:11" ht="19.5" customHeight="1" thickBot="1">
      <c r="A11" s="109"/>
      <c r="B11" s="112" t="s">
        <v>1</v>
      </c>
      <c r="C11" s="111">
        <f>SUM(C12:C34)</f>
        <v>6758337</v>
      </c>
      <c r="D11" s="111">
        <f>SUM(D12+D14+D16+D18+D20+D22+D24+D26+D28+D32+D34)</f>
        <v>6591670</v>
      </c>
      <c r="E11" s="118"/>
      <c r="F11" s="122"/>
      <c r="G11" s="123"/>
      <c r="H11" s="123"/>
      <c r="I11" s="124"/>
      <c r="J11" s="636"/>
      <c r="K11" s="111">
        <f>SUM(K12:K34)</f>
        <v>8110003</v>
      </c>
    </row>
    <row r="12" spans="1:11" ht="67.5" customHeight="1" thickBot="1">
      <c r="A12" s="514" t="s">
        <v>389</v>
      </c>
      <c r="B12" s="406" t="s">
        <v>123</v>
      </c>
      <c r="C12" s="407">
        <v>416667</v>
      </c>
      <c r="D12" s="408">
        <v>416667</v>
      </c>
      <c r="E12" s="281" t="s">
        <v>390</v>
      </c>
      <c r="F12" s="409" t="s">
        <v>120</v>
      </c>
      <c r="G12" s="409" t="s">
        <v>183</v>
      </c>
      <c r="H12" s="409" t="s">
        <v>184</v>
      </c>
      <c r="I12" s="409" t="s">
        <v>185</v>
      </c>
      <c r="J12" s="637" t="s">
        <v>122</v>
      </c>
      <c r="K12" s="643">
        <v>500000</v>
      </c>
    </row>
    <row r="13" spans="1:11" ht="62.25" customHeight="1" thickBot="1">
      <c r="A13" s="515"/>
      <c r="B13" s="104" t="s">
        <v>180</v>
      </c>
      <c r="C13" s="498" t="s">
        <v>189</v>
      </c>
      <c r="D13" s="499"/>
      <c r="E13" s="499"/>
      <c r="F13" s="499"/>
      <c r="G13" s="499"/>
      <c r="H13" s="499"/>
      <c r="I13" s="499"/>
      <c r="J13" s="499"/>
      <c r="K13" s="644"/>
    </row>
    <row r="14" spans="1:11" ht="115.5" customHeight="1" thickBot="1">
      <c r="A14" s="518" t="s">
        <v>72</v>
      </c>
      <c r="B14" s="410" t="s">
        <v>181</v>
      </c>
      <c r="C14" s="408">
        <v>500000</v>
      </c>
      <c r="D14" s="411">
        <v>500000</v>
      </c>
      <c r="E14" s="281" t="s">
        <v>390</v>
      </c>
      <c r="F14" s="409" t="s">
        <v>120</v>
      </c>
      <c r="G14" s="409" t="s">
        <v>183</v>
      </c>
      <c r="H14" s="409" t="s">
        <v>184</v>
      </c>
      <c r="I14" s="409" t="s">
        <v>185</v>
      </c>
      <c r="J14" s="637" t="s">
        <v>122</v>
      </c>
      <c r="K14" s="643">
        <v>600000</v>
      </c>
    </row>
    <row r="15" spans="1:11" ht="15" customHeight="1" hidden="1" thickBot="1">
      <c r="A15" s="519"/>
      <c r="B15" s="101" t="s">
        <v>115</v>
      </c>
      <c r="C15" s="412"/>
      <c r="D15" s="413">
        <v>500000</v>
      </c>
      <c r="E15" s="102">
        <v>423599</v>
      </c>
      <c r="F15" s="414" t="s">
        <v>116</v>
      </c>
      <c r="G15" s="414" t="s">
        <v>117</v>
      </c>
      <c r="H15" s="414" t="s">
        <v>8</v>
      </c>
      <c r="I15" s="414" t="s">
        <v>118</v>
      </c>
      <c r="J15" s="638" t="s">
        <v>119</v>
      </c>
      <c r="K15" s="645"/>
    </row>
    <row r="16" spans="1:11" ht="66.75" customHeight="1" thickBot="1">
      <c r="A16" s="519"/>
      <c r="B16" s="104" t="s">
        <v>180</v>
      </c>
      <c r="C16" s="509" t="s">
        <v>190</v>
      </c>
      <c r="D16" s="510"/>
      <c r="E16" s="499"/>
      <c r="F16" s="499"/>
      <c r="G16" s="510"/>
      <c r="H16" s="510"/>
      <c r="I16" s="499"/>
      <c r="J16" s="499"/>
      <c r="K16" s="644"/>
    </row>
    <row r="17" spans="1:11" ht="13.5" customHeight="1" hidden="1" thickBot="1">
      <c r="A17" s="520"/>
      <c r="B17" s="103"/>
      <c r="C17" s="516"/>
      <c r="D17" s="517"/>
      <c r="E17" s="517"/>
      <c r="F17" s="517"/>
      <c r="G17" s="517"/>
      <c r="H17" s="517"/>
      <c r="I17" s="517"/>
      <c r="J17" s="517"/>
      <c r="K17" s="645"/>
    </row>
    <row r="18" spans="1:11" ht="75" customHeight="1" thickBot="1">
      <c r="A18" s="521" t="s">
        <v>74</v>
      </c>
      <c r="B18" s="415" t="s">
        <v>182</v>
      </c>
      <c r="C18" s="416">
        <v>250000</v>
      </c>
      <c r="D18" s="416">
        <v>250000</v>
      </c>
      <c r="E18" s="281" t="s">
        <v>390</v>
      </c>
      <c r="F18" s="409" t="s">
        <v>120</v>
      </c>
      <c r="G18" s="409" t="s">
        <v>183</v>
      </c>
      <c r="H18" s="409" t="s">
        <v>184</v>
      </c>
      <c r="I18" s="409" t="s">
        <v>185</v>
      </c>
      <c r="J18" s="637" t="s">
        <v>122</v>
      </c>
      <c r="K18" s="643">
        <v>300000</v>
      </c>
    </row>
    <row r="19" spans="1:11" ht="63.75" customHeight="1" thickBot="1">
      <c r="A19" s="497"/>
      <c r="B19" s="104" t="s">
        <v>180</v>
      </c>
      <c r="C19" s="498" t="s">
        <v>191</v>
      </c>
      <c r="D19" s="499"/>
      <c r="E19" s="499"/>
      <c r="F19" s="499"/>
      <c r="G19" s="499"/>
      <c r="H19" s="499"/>
      <c r="I19" s="499"/>
      <c r="J19" s="499"/>
      <c r="K19" s="644"/>
    </row>
    <row r="20" spans="1:11" ht="76.5" customHeight="1" thickBot="1">
      <c r="A20" s="495" t="s">
        <v>75</v>
      </c>
      <c r="B20" s="417" t="s">
        <v>186</v>
      </c>
      <c r="C20" s="418">
        <v>416667</v>
      </c>
      <c r="D20" s="418">
        <v>416667</v>
      </c>
      <c r="E20" s="281" t="s">
        <v>390</v>
      </c>
      <c r="F20" s="409" t="s">
        <v>120</v>
      </c>
      <c r="G20" s="409" t="s">
        <v>183</v>
      </c>
      <c r="H20" s="409" t="s">
        <v>184</v>
      </c>
      <c r="I20" s="409" t="s">
        <v>185</v>
      </c>
      <c r="J20" s="637" t="s">
        <v>122</v>
      </c>
      <c r="K20" s="643">
        <v>500000</v>
      </c>
    </row>
    <row r="21" spans="1:11" ht="63" customHeight="1" thickBot="1">
      <c r="A21" s="497"/>
      <c r="B21" s="104" t="s">
        <v>187</v>
      </c>
      <c r="C21" s="509" t="s">
        <v>192</v>
      </c>
      <c r="D21" s="510"/>
      <c r="E21" s="499"/>
      <c r="F21" s="499"/>
      <c r="G21" s="510"/>
      <c r="H21" s="510"/>
      <c r="I21" s="499"/>
      <c r="J21" s="499"/>
      <c r="K21" s="644"/>
    </row>
    <row r="22" spans="1:11" ht="204.75" customHeight="1" thickBot="1">
      <c r="A22" s="495" t="s">
        <v>76</v>
      </c>
      <c r="B22" s="326" t="s">
        <v>311</v>
      </c>
      <c r="C22" s="418">
        <v>250000</v>
      </c>
      <c r="D22" s="418">
        <v>250000</v>
      </c>
      <c r="E22" s="281" t="s">
        <v>390</v>
      </c>
      <c r="F22" s="409" t="s">
        <v>120</v>
      </c>
      <c r="G22" s="409" t="s">
        <v>183</v>
      </c>
      <c r="H22" s="409" t="s">
        <v>184</v>
      </c>
      <c r="I22" s="409" t="s">
        <v>185</v>
      </c>
      <c r="J22" s="637" t="s">
        <v>122</v>
      </c>
      <c r="K22" s="643">
        <v>300000</v>
      </c>
    </row>
    <row r="23" spans="1:11" ht="50.25" customHeight="1" thickBot="1">
      <c r="A23" s="497"/>
      <c r="B23" s="104" t="s">
        <v>187</v>
      </c>
      <c r="C23" s="512" t="s">
        <v>188</v>
      </c>
      <c r="D23" s="513"/>
      <c r="E23" s="513"/>
      <c r="F23" s="513"/>
      <c r="G23" s="513"/>
      <c r="H23" s="513"/>
      <c r="I23" s="513"/>
      <c r="J23" s="513"/>
      <c r="K23" s="644"/>
    </row>
    <row r="24" spans="1:11" ht="180.75" customHeight="1" thickBot="1">
      <c r="A24" s="495" t="s">
        <v>77</v>
      </c>
      <c r="B24" s="419" t="s">
        <v>322</v>
      </c>
      <c r="C24" s="420">
        <v>2500000</v>
      </c>
      <c r="D24" s="420">
        <v>2500000</v>
      </c>
      <c r="E24" s="282" t="s">
        <v>391</v>
      </c>
      <c r="F24" s="421" t="s">
        <v>197</v>
      </c>
      <c r="G24" s="421" t="s">
        <v>183</v>
      </c>
      <c r="H24" s="421" t="s">
        <v>184</v>
      </c>
      <c r="I24" s="421" t="s">
        <v>185</v>
      </c>
      <c r="J24" s="639" t="s">
        <v>122</v>
      </c>
      <c r="K24" s="643">
        <v>3000000</v>
      </c>
    </row>
    <row r="25" spans="1:11" ht="63" customHeight="1" thickBot="1">
      <c r="A25" s="497"/>
      <c r="B25" s="104" t="s">
        <v>179</v>
      </c>
      <c r="C25" s="498" t="s">
        <v>193</v>
      </c>
      <c r="D25" s="499"/>
      <c r="E25" s="499"/>
      <c r="F25" s="499"/>
      <c r="G25" s="499"/>
      <c r="H25" s="499"/>
      <c r="I25" s="499"/>
      <c r="J25" s="499"/>
      <c r="K25" s="644"/>
    </row>
    <row r="26" spans="1:11" ht="242.25" customHeight="1" thickBot="1">
      <c r="A26" s="495" t="s">
        <v>78</v>
      </c>
      <c r="B26" s="326" t="s">
        <v>383</v>
      </c>
      <c r="C26" s="418">
        <v>1250000</v>
      </c>
      <c r="D26" s="418">
        <v>1250000</v>
      </c>
      <c r="E26" s="283" t="s">
        <v>392</v>
      </c>
      <c r="F26" s="421" t="s">
        <v>197</v>
      </c>
      <c r="G26" s="409" t="s">
        <v>183</v>
      </c>
      <c r="H26" s="409" t="s">
        <v>184</v>
      </c>
      <c r="I26" s="409" t="s">
        <v>185</v>
      </c>
      <c r="J26" s="637" t="s">
        <v>122</v>
      </c>
      <c r="K26" s="643">
        <v>1500000</v>
      </c>
    </row>
    <row r="27" spans="1:11" ht="65.25" customHeight="1" thickBot="1">
      <c r="A27" s="497"/>
      <c r="B27" s="104" t="s">
        <v>179</v>
      </c>
      <c r="C27" s="498" t="s">
        <v>195</v>
      </c>
      <c r="D27" s="499"/>
      <c r="E27" s="499"/>
      <c r="F27" s="499"/>
      <c r="G27" s="499"/>
      <c r="H27" s="499"/>
      <c r="I27" s="499"/>
      <c r="J27" s="499"/>
      <c r="K27" s="644"/>
    </row>
    <row r="28" spans="1:11" ht="149.25" customHeight="1" thickBot="1">
      <c r="A28" s="507" t="s">
        <v>79</v>
      </c>
      <c r="B28" s="398" t="s">
        <v>384</v>
      </c>
      <c r="C28" s="422">
        <v>508336</v>
      </c>
      <c r="D28" s="422">
        <v>508336</v>
      </c>
      <c r="E28" s="282" t="s">
        <v>392</v>
      </c>
      <c r="F28" s="421" t="s">
        <v>197</v>
      </c>
      <c r="G28" s="409" t="s">
        <v>183</v>
      </c>
      <c r="H28" s="409" t="s">
        <v>184</v>
      </c>
      <c r="I28" s="409" t="s">
        <v>185</v>
      </c>
      <c r="J28" s="639" t="s">
        <v>122</v>
      </c>
      <c r="K28" s="643">
        <v>610003</v>
      </c>
    </row>
    <row r="29" spans="1:11" ht="52.5" customHeight="1" thickBot="1">
      <c r="A29" s="508"/>
      <c r="B29" s="104" t="s">
        <v>187</v>
      </c>
      <c r="C29" s="509" t="s">
        <v>195</v>
      </c>
      <c r="D29" s="510"/>
      <c r="E29" s="510"/>
      <c r="F29" s="510"/>
      <c r="G29" s="510"/>
      <c r="H29" s="510"/>
      <c r="I29" s="510"/>
      <c r="J29" s="510"/>
      <c r="K29" s="644"/>
    </row>
    <row r="30" spans="1:11" ht="101.25" customHeight="1" thickBot="1">
      <c r="A30" s="507" t="s">
        <v>80</v>
      </c>
      <c r="B30" s="419" t="s">
        <v>323</v>
      </c>
      <c r="C30" s="423">
        <v>166667</v>
      </c>
      <c r="D30" s="423">
        <v>166667</v>
      </c>
      <c r="E30" s="282" t="s">
        <v>391</v>
      </c>
      <c r="F30" s="421" t="s">
        <v>197</v>
      </c>
      <c r="G30" s="409" t="s">
        <v>183</v>
      </c>
      <c r="H30" s="409" t="s">
        <v>184</v>
      </c>
      <c r="I30" s="409" t="s">
        <v>185</v>
      </c>
      <c r="J30" s="637" t="s">
        <v>124</v>
      </c>
      <c r="K30" s="643">
        <v>200000</v>
      </c>
    </row>
    <row r="31" spans="1:11" ht="52.5" customHeight="1" thickBot="1">
      <c r="A31" s="508"/>
      <c r="B31" s="104" t="s">
        <v>187</v>
      </c>
      <c r="C31" s="498" t="s">
        <v>193</v>
      </c>
      <c r="D31" s="499"/>
      <c r="E31" s="499"/>
      <c r="F31" s="499"/>
      <c r="G31" s="499"/>
      <c r="H31" s="499"/>
      <c r="I31" s="499"/>
      <c r="J31" s="499"/>
      <c r="K31" s="644"/>
    </row>
    <row r="32" spans="1:11" ht="90" customHeight="1" thickBot="1">
      <c r="A32" s="495" t="s">
        <v>81</v>
      </c>
      <c r="B32" s="326" t="s">
        <v>196</v>
      </c>
      <c r="C32" s="408">
        <v>416667</v>
      </c>
      <c r="D32" s="408">
        <v>416667</v>
      </c>
      <c r="E32" s="283" t="s">
        <v>391</v>
      </c>
      <c r="F32" s="421" t="s">
        <v>197</v>
      </c>
      <c r="G32" s="409" t="s">
        <v>183</v>
      </c>
      <c r="H32" s="409" t="s">
        <v>184</v>
      </c>
      <c r="I32" s="409" t="s">
        <v>185</v>
      </c>
      <c r="J32" s="637" t="s">
        <v>124</v>
      </c>
      <c r="K32" s="643">
        <v>500000</v>
      </c>
    </row>
    <row r="33" spans="1:11" ht="65.25" customHeight="1" thickBot="1">
      <c r="A33" s="497"/>
      <c r="B33" s="104" t="s">
        <v>187</v>
      </c>
      <c r="C33" s="498" t="s">
        <v>195</v>
      </c>
      <c r="D33" s="499"/>
      <c r="E33" s="499"/>
      <c r="F33" s="499"/>
      <c r="G33" s="499"/>
      <c r="H33" s="499"/>
      <c r="I33" s="499"/>
      <c r="J33" s="499"/>
      <c r="K33" s="644"/>
    </row>
    <row r="34" spans="1:11" ht="102" customHeight="1" thickBot="1">
      <c r="A34" s="495" t="s">
        <v>82</v>
      </c>
      <c r="B34" s="398" t="s">
        <v>194</v>
      </c>
      <c r="C34" s="418">
        <v>83333</v>
      </c>
      <c r="D34" s="418">
        <v>83333</v>
      </c>
      <c r="E34" s="283" t="s">
        <v>391</v>
      </c>
      <c r="F34" s="421" t="s">
        <v>197</v>
      </c>
      <c r="G34" s="409" t="s">
        <v>183</v>
      </c>
      <c r="H34" s="409" t="s">
        <v>184</v>
      </c>
      <c r="I34" s="409" t="s">
        <v>185</v>
      </c>
      <c r="J34" s="637" t="s">
        <v>124</v>
      </c>
      <c r="K34" s="643">
        <v>100000</v>
      </c>
    </row>
    <row r="35" spans="1:11" ht="65.25" customHeight="1" thickBot="1">
      <c r="A35" s="497"/>
      <c r="B35" s="104" t="s">
        <v>187</v>
      </c>
      <c r="C35" s="498" t="s">
        <v>195</v>
      </c>
      <c r="D35" s="499"/>
      <c r="E35" s="499"/>
      <c r="F35" s="499"/>
      <c r="G35" s="499"/>
      <c r="H35" s="499"/>
      <c r="I35" s="499"/>
      <c r="J35" s="499"/>
      <c r="K35" s="644"/>
    </row>
    <row r="36" spans="1:44" s="426" customFormat="1" ht="21" customHeight="1" thickBot="1">
      <c r="A36" s="110"/>
      <c r="B36" s="114" t="s">
        <v>2</v>
      </c>
      <c r="C36" s="115">
        <f>C37</f>
        <v>416667</v>
      </c>
      <c r="D36" s="116">
        <f>C36</f>
        <v>416667</v>
      </c>
      <c r="E36" s="424"/>
      <c r="F36" s="424"/>
      <c r="G36" s="424"/>
      <c r="H36" s="424"/>
      <c r="I36" s="424"/>
      <c r="J36" s="424"/>
      <c r="K36" s="646">
        <f>K37</f>
        <v>500000</v>
      </c>
      <c r="L36" s="425"/>
      <c r="M36" s="425"/>
      <c r="N36" s="425"/>
      <c r="O36" s="425"/>
      <c r="P36" s="425"/>
      <c r="Q36" s="425"/>
      <c r="R36" s="425"/>
      <c r="S36" s="425"/>
      <c r="T36" s="425"/>
      <c r="U36" s="425"/>
      <c r="V36" s="425"/>
      <c r="W36" s="425"/>
      <c r="X36" s="425"/>
      <c r="Y36" s="425"/>
      <c r="Z36" s="425"/>
      <c r="AA36" s="425"/>
      <c r="AB36" s="425"/>
      <c r="AC36" s="425"/>
      <c r="AD36" s="425"/>
      <c r="AE36" s="425"/>
      <c r="AF36" s="425"/>
      <c r="AG36" s="425"/>
      <c r="AH36" s="425"/>
      <c r="AI36" s="425"/>
      <c r="AJ36" s="425"/>
      <c r="AK36" s="425"/>
      <c r="AL36" s="425"/>
      <c r="AM36" s="425"/>
      <c r="AN36" s="425"/>
      <c r="AO36" s="425"/>
      <c r="AP36" s="425"/>
      <c r="AQ36" s="425"/>
      <c r="AR36" s="425"/>
    </row>
    <row r="37" spans="1:11" ht="83.25" customHeight="1" thickBot="1">
      <c r="A37" s="495" t="s">
        <v>73</v>
      </c>
      <c r="B37" s="427" t="s">
        <v>198</v>
      </c>
      <c r="C37" s="432">
        <v>416667</v>
      </c>
      <c r="D37" s="432">
        <v>416667</v>
      </c>
      <c r="E37" s="279" t="s">
        <v>393</v>
      </c>
      <c r="F37" s="409" t="s">
        <v>120</v>
      </c>
      <c r="G37" s="409" t="s">
        <v>200</v>
      </c>
      <c r="H37" s="409" t="s">
        <v>201</v>
      </c>
      <c r="I37" s="409" t="s">
        <v>202</v>
      </c>
      <c r="J37" s="640" t="s">
        <v>199</v>
      </c>
      <c r="K37" s="647">
        <v>500000</v>
      </c>
    </row>
    <row r="38" spans="1:11" ht="39.75" customHeight="1">
      <c r="A38" s="496"/>
      <c r="B38" s="402" t="s">
        <v>179</v>
      </c>
      <c r="C38" s="509" t="s">
        <v>203</v>
      </c>
      <c r="D38" s="511"/>
      <c r="E38" s="511"/>
      <c r="F38" s="511"/>
      <c r="G38" s="511"/>
      <c r="H38" s="511"/>
      <c r="I38" s="511"/>
      <c r="J38" s="511"/>
      <c r="K38" s="648"/>
    </row>
    <row r="39" spans="1:11" ht="39.75" customHeight="1" thickBot="1">
      <c r="A39" s="428"/>
      <c r="B39" s="429" t="s">
        <v>388</v>
      </c>
      <c r="C39" s="403">
        <f>C40</f>
        <v>416667</v>
      </c>
      <c r="D39" s="403">
        <f>D40</f>
        <v>416667</v>
      </c>
      <c r="E39" s="505"/>
      <c r="F39" s="506"/>
      <c r="G39" s="506"/>
      <c r="H39" s="506"/>
      <c r="I39" s="506"/>
      <c r="J39" s="506"/>
      <c r="K39" s="649">
        <f>K40</f>
        <v>500000</v>
      </c>
    </row>
    <row r="40" spans="1:11" ht="45" customHeight="1" thickBot="1">
      <c r="A40" s="500" t="s">
        <v>72</v>
      </c>
      <c r="B40" s="434" t="s">
        <v>394</v>
      </c>
      <c r="C40" s="430">
        <v>416667</v>
      </c>
      <c r="D40" s="431">
        <v>416667</v>
      </c>
      <c r="E40" s="436" t="s">
        <v>395</v>
      </c>
      <c r="F40" s="409" t="s">
        <v>120</v>
      </c>
      <c r="G40" s="437" t="s">
        <v>365</v>
      </c>
      <c r="H40" s="437" t="s">
        <v>359</v>
      </c>
      <c r="I40" s="435" t="s">
        <v>396</v>
      </c>
      <c r="J40" s="640" t="s">
        <v>199</v>
      </c>
      <c r="K40" s="650">
        <v>500000</v>
      </c>
    </row>
    <row r="41" spans="1:11" ht="66.75" customHeight="1" thickBot="1">
      <c r="A41" s="501"/>
      <c r="B41" s="433" t="s">
        <v>179</v>
      </c>
      <c r="C41" s="502" t="s">
        <v>397</v>
      </c>
      <c r="D41" s="503"/>
      <c r="E41" s="503"/>
      <c r="F41" s="503"/>
      <c r="G41" s="503"/>
      <c r="H41" s="503"/>
      <c r="I41" s="503"/>
      <c r="J41" s="503"/>
      <c r="K41" s="651"/>
    </row>
    <row r="43" ht="15">
      <c r="B43" s="100" t="s">
        <v>417</v>
      </c>
    </row>
    <row r="44" ht="15">
      <c r="B44" s="100" t="s">
        <v>418</v>
      </c>
    </row>
    <row r="45" spans="6:9" ht="12.75">
      <c r="F45" s="493" t="s">
        <v>419</v>
      </c>
      <c r="G45" s="494"/>
      <c r="H45" s="494"/>
      <c r="I45" s="494"/>
    </row>
    <row r="46" spans="6:9" ht="12.75">
      <c r="F46" s="494"/>
      <c r="G46" s="494"/>
      <c r="H46" s="494"/>
      <c r="I46" s="494"/>
    </row>
    <row r="47" spans="6:9" ht="12.75">
      <c r="F47" s="494"/>
      <c r="G47" s="494"/>
      <c r="H47" s="494"/>
      <c r="I47" s="494"/>
    </row>
    <row r="48" spans="6:9" ht="12.75">
      <c r="F48" s="494"/>
      <c r="G48" s="494"/>
      <c r="H48" s="494"/>
      <c r="I48" s="494"/>
    </row>
    <row r="49" spans="6:9" ht="12.75">
      <c r="F49" s="494"/>
      <c r="G49" s="494"/>
      <c r="H49" s="494"/>
      <c r="I49" s="494"/>
    </row>
    <row r="50" spans="6:9" ht="12.75">
      <c r="F50" s="494"/>
      <c r="G50" s="494"/>
      <c r="H50" s="494"/>
      <c r="I50" s="494"/>
    </row>
    <row r="51" spans="6:9" ht="12.75">
      <c r="F51" s="494"/>
      <c r="G51" s="494"/>
      <c r="H51" s="494"/>
      <c r="I51" s="494"/>
    </row>
    <row r="52" spans="6:9" ht="12.75">
      <c r="F52" s="494"/>
      <c r="G52" s="494"/>
      <c r="H52" s="494"/>
      <c r="I52" s="494"/>
    </row>
  </sheetData>
  <sheetProtection/>
  <mergeCells count="40">
    <mergeCell ref="A8:A9"/>
    <mergeCell ref="A3:J3"/>
    <mergeCell ref="B8:B9"/>
    <mergeCell ref="C8:C9"/>
    <mergeCell ref="D8:E8"/>
    <mergeCell ref="F8:F9"/>
    <mergeCell ref="G8:I8"/>
    <mergeCell ref="J8:J9"/>
    <mergeCell ref="A5:K5"/>
    <mergeCell ref="K8:K9"/>
    <mergeCell ref="A7:J7"/>
    <mergeCell ref="A12:A13"/>
    <mergeCell ref="C17:J17"/>
    <mergeCell ref="C13:J13"/>
    <mergeCell ref="A14:A17"/>
    <mergeCell ref="C16:J16"/>
    <mergeCell ref="A18:A19"/>
    <mergeCell ref="C19:J19"/>
    <mergeCell ref="A20:A21"/>
    <mergeCell ref="C21:J21"/>
    <mergeCell ref="A22:A23"/>
    <mergeCell ref="C23:J23"/>
    <mergeCell ref="A24:A25"/>
    <mergeCell ref="C25:J25"/>
    <mergeCell ref="A26:A27"/>
    <mergeCell ref="C27:J27"/>
    <mergeCell ref="A28:A29"/>
    <mergeCell ref="C29:J29"/>
    <mergeCell ref="C31:J31"/>
    <mergeCell ref="C38:J38"/>
    <mergeCell ref="A30:A31"/>
    <mergeCell ref="F45:I52"/>
    <mergeCell ref="A37:A38"/>
    <mergeCell ref="A32:A33"/>
    <mergeCell ref="C33:J33"/>
    <mergeCell ref="A34:A35"/>
    <mergeCell ref="C35:J35"/>
    <mergeCell ref="A40:A41"/>
    <mergeCell ref="C41:J41"/>
    <mergeCell ref="E39:J39"/>
  </mergeCells>
  <printOptions/>
  <pageMargins left="0" right="0.16" top="0.2362204724409449" bottom="0.5118110236220472" header="0.2362204724409449"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2:AC201"/>
  <sheetViews>
    <sheetView zoomScalePageLayoutView="0" workbookViewId="0" topLeftCell="A1">
      <selection activeCell="E197" sqref="E197"/>
    </sheetView>
  </sheetViews>
  <sheetFormatPr defaultColWidth="9.140625" defaultRowHeight="12.75"/>
  <cols>
    <col min="1" max="1" width="6.8515625" style="0" customWidth="1"/>
    <col min="2" max="2" width="27.140625" style="0" customWidth="1"/>
    <col min="3" max="3" width="14.7109375" style="0" customWidth="1"/>
    <col min="4" max="4" width="13.28125" style="0" customWidth="1"/>
    <col min="5" max="5" width="10.140625" style="0" customWidth="1"/>
    <col min="6" max="6" width="10.57421875" style="0" customWidth="1"/>
    <col min="7" max="8" width="12.57421875" style="0" customWidth="1"/>
    <col min="9" max="9" width="12.8515625" style="0" customWidth="1"/>
    <col min="10" max="10" width="12.57421875" style="0" customWidth="1"/>
    <col min="11" max="11" width="14.00390625" style="0" customWidth="1"/>
  </cols>
  <sheetData>
    <row r="2" spans="1:11" ht="20.25">
      <c r="A2" s="589" t="s">
        <v>164</v>
      </c>
      <c r="B2" s="589"/>
      <c r="C2" s="589"/>
      <c r="D2" s="589"/>
      <c r="E2" s="589"/>
      <c r="F2" s="589"/>
      <c r="G2" s="589"/>
      <c r="H2" s="589"/>
      <c r="I2" s="589"/>
      <c r="J2" s="589"/>
      <c r="K2" s="589"/>
    </row>
    <row r="3" spans="1:11" ht="20.25">
      <c r="A3" s="267"/>
      <c r="B3" s="589" t="s">
        <v>281</v>
      </c>
      <c r="C3" s="589"/>
      <c r="D3" s="589"/>
      <c r="E3" s="589"/>
      <c r="F3" s="589"/>
      <c r="G3" s="589"/>
      <c r="H3" s="589"/>
      <c r="I3" s="589"/>
      <c r="J3" s="589"/>
      <c r="K3" s="589"/>
    </row>
    <row r="4" spans="1:11" ht="170.25" customHeight="1" thickBot="1">
      <c r="A4" s="530" t="s">
        <v>406</v>
      </c>
      <c r="B4" s="531"/>
      <c r="C4" s="531"/>
      <c r="D4" s="531"/>
      <c r="E4" s="531"/>
      <c r="F4" s="531"/>
      <c r="G4" s="531"/>
      <c r="H4" s="531"/>
      <c r="I4" s="531"/>
      <c r="J4" s="531"/>
      <c r="K4" s="531"/>
    </row>
    <row r="5" spans="1:28" ht="21.75" customHeight="1" thickBot="1">
      <c r="A5" s="603" t="s">
        <v>404</v>
      </c>
      <c r="B5" s="604"/>
      <c r="C5" s="604"/>
      <c r="D5" s="604"/>
      <c r="E5" s="604"/>
      <c r="F5" s="604"/>
      <c r="G5" s="604"/>
      <c r="H5" s="604"/>
      <c r="I5" s="604"/>
      <c r="J5" s="604"/>
      <c r="K5" s="327"/>
      <c r="L5" s="280"/>
      <c r="M5" s="280"/>
      <c r="N5" s="280"/>
      <c r="O5" s="280"/>
      <c r="P5" s="280"/>
      <c r="Q5" s="280"/>
      <c r="R5" s="280"/>
      <c r="S5" s="280"/>
      <c r="T5" s="280"/>
      <c r="U5" s="280"/>
      <c r="V5" s="280"/>
      <c r="W5" s="280"/>
      <c r="X5" s="280"/>
      <c r="Y5" s="280"/>
      <c r="Z5" s="280"/>
      <c r="AA5" s="280"/>
      <c r="AB5" s="280"/>
    </row>
    <row r="6" spans="1:28" ht="45" customHeight="1">
      <c r="A6" s="592" t="s">
        <v>60</v>
      </c>
      <c r="B6" s="467" t="s">
        <v>61</v>
      </c>
      <c r="C6" s="467" t="s">
        <v>280</v>
      </c>
      <c r="D6" s="486" t="s">
        <v>86</v>
      </c>
      <c r="E6" s="487"/>
      <c r="F6" s="592" t="s">
        <v>65</v>
      </c>
      <c r="G6" s="488" t="s">
        <v>87</v>
      </c>
      <c r="H6" s="489"/>
      <c r="I6" s="490"/>
      <c r="J6" s="595" t="s">
        <v>69</v>
      </c>
      <c r="K6" s="629" t="s">
        <v>165</v>
      </c>
      <c r="L6" s="280"/>
      <c r="M6" s="280"/>
      <c r="N6" s="280"/>
      <c r="O6" s="280"/>
      <c r="P6" s="280"/>
      <c r="Q6" s="280"/>
      <c r="R6" s="280"/>
      <c r="S6" s="280"/>
      <c r="T6" s="280"/>
      <c r="U6" s="280"/>
      <c r="V6" s="280"/>
      <c r="W6" s="280"/>
      <c r="X6" s="280"/>
      <c r="Y6" s="280"/>
      <c r="Z6" s="280"/>
      <c r="AA6" s="280"/>
      <c r="AB6" s="280"/>
    </row>
    <row r="7" spans="1:28" ht="51" customHeight="1" thickBot="1">
      <c r="A7" s="593"/>
      <c r="B7" s="468"/>
      <c r="C7" s="468"/>
      <c r="D7" s="266" t="s">
        <v>63</v>
      </c>
      <c r="E7" s="265" t="s">
        <v>64</v>
      </c>
      <c r="F7" s="593"/>
      <c r="G7" s="262" t="s">
        <v>66</v>
      </c>
      <c r="H7" s="263" t="s">
        <v>67</v>
      </c>
      <c r="I7" s="264" t="s">
        <v>68</v>
      </c>
      <c r="J7" s="596"/>
      <c r="K7" s="630"/>
      <c r="L7" s="280"/>
      <c r="M7" s="280"/>
      <c r="N7" s="280"/>
      <c r="O7" s="280"/>
      <c r="P7" s="280"/>
      <c r="Q7" s="280"/>
      <c r="R7" s="280"/>
      <c r="S7" s="280"/>
      <c r="T7" s="280"/>
      <c r="U7" s="280"/>
      <c r="V7" s="280"/>
      <c r="W7" s="280"/>
      <c r="X7" s="280"/>
      <c r="Y7" s="280"/>
      <c r="Z7" s="280"/>
      <c r="AA7" s="280"/>
      <c r="AB7" s="280"/>
    </row>
    <row r="8" spans="1:28" ht="24" customHeight="1" thickBot="1">
      <c r="A8" s="127"/>
      <c r="B8" s="300" t="s">
        <v>70</v>
      </c>
      <c r="C8" s="164">
        <f>SUM(C9+C18+C64+C147+C152+C173)</f>
        <v>6764534</v>
      </c>
      <c r="D8" s="164">
        <f>C8</f>
        <v>6764534</v>
      </c>
      <c r="E8" s="128"/>
      <c r="F8" s="301"/>
      <c r="G8" s="301"/>
      <c r="H8" s="302"/>
      <c r="I8" s="302"/>
      <c r="J8" s="302"/>
      <c r="K8" s="328">
        <f>SUM(K18+K64+K152+K173)</f>
        <v>7561959</v>
      </c>
      <c r="L8" s="280"/>
      <c r="M8" s="280"/>
      <c r="N8" s="280"/>
      <c r="O8" s="280"/>
      <c r="P8" s="280"/>
      <c r="Q8" s="280"/>
      <c r="R8" s="280"/>
      <c r="S8" s="280"/>
      <c r="T8" s="280"/>
      <c r="U8" s="280"/>
      <c r="V8" s="280"/>
      <c r="W8" s="280"/>
      <c r="X8" s="280"/>
      <c r="Y8" s="280"/>
      <c r="Z8" s="280"/>
      <c r="AA8" s="280"/>
      <c r="AB8" s="280"/>
    </row>
    <row r="9" spans="1:28" ht="53.25" customHeight="1" thickBot="1">
      <c r="A9" s="311"/>
      <c r="B9" s="313" t="s">
        <v>325</v>
      </c>
      <c r="C9" s="312">
        <f>SUM(C10+C12+C14+C16)</f>
        <v>258017</v>
      </c>
      <c r="D9" s="310">
        <f>C9</f>
        <v>258017</v>
      </c>
      <c r="E9" s="314"/>
      <c r="F9" s="315"/>
      <c r="G9" s="315"/>
      <c r="H9" s="316"/>
      <c r="I9" s="316"/>
      <c r="J9" s="316"/>
      <c r="K9" s="329">
        <v>300000</v>
      </c>
      <c r="L9" s="280"/>
      <c r="M9" s="280"/>
      <c r="N9" s="280"/>
      <c r="O9" s="280"/>
      <c r="P9" s="280"/>
      <c r="Q9" s="280"/>
      <c r="R9" s="280"/>
      <c r="S9" s="280"/>
      <c r="T9" s="280"/>
      <c r="U9" s="280"/>
      <c r="V9" s="280"/>
      <c r="W9" s="280"/>
      <c r="X9" s="280"/>
      <c r="Y9" s="280"/>
      <c r="Z9" s="280"/>
      <c r="AA9" s="280"/>
      <c r="AB9" s="280"/>
    </row>
    <row r="10" spans="1:28" ht="69.75" customHeight="1" thickBot="1">
      <c r="A10" s="605" t="s">
        <v>73</v>
      </c>
      <c r="B10" s="309" t="s">
        <v>349</v>
      </c>
      <c r="C10" s="306">
        <v>173791</v>
      </c>
      <c r="D10" s="306">
        <v>173791</v>
      </c>
      <c r="E10" s="305" t="s">
        <v>327</v>
      </c>
      <c r="F10" s="187" t="s">
        <v>58</v>
      </c>
      <c r="G10" s="184" t="s">
        <v>332</v>
      </c>
      <c r="H10" s="184" t="s">
        <v>333</v>
      </c>
      <c r="I10" s="184" t="s">
        <v>334</v>
      </c>
      <c r="J10" s="186" t="s">
        <v>175</v>
      </c>
      <c r="K10" s="330" t="s">
        <v>339</v>
      </c>
      <c r="L10" s="280"/>
      <c r="M10" s="280"/>
      <c r="N10" s="280"/>
      <c r="O10" s="280"/>
      <c r="P10" s="280"/>
      <c r="Q10" s="280"/>
      <c r="R10" s="280"/>
      <c r="S10" s="280"/>
      <c r="T10" s="280"/>
      <c r="U10" s="280"/>
      <c r="V10" s="280"/>
      <c r="W10" s="280"/>
      <c r="X10" s="280"/>
      <c r="Y10" s="280"/>
      <c r="Z10" s="280"/>
      <c r="AA10" s="280"/>
      <c r="AB10" s="280"/>
    </row>
    <row r="11" spans="1:28" ht="60.75" customHeight="1">
      <c r="A11" s="605"/>
      <c r="B11" s="304" t="s">
        <v>163</v>
      </c>
      <c r="C11" s="607" t="s">
        <v>326</v>
      </c>
      <c r="D11" s="608"/>
      <c r="E11" s="608"/>
      <c r="F11" s="608"/>
      <c r="G11" s="608"/>
      <c r="H11" s="608"/>
      <c r="I11" s="608"/>
      <c r="J11" s="608"/>
      <c r="K11" s="331"/>
      <c r="L11" s="280"/>
      <c r="M11" s="280"/>
      <c r="N11" s="280"/>
      <c r="O11" s="280"/>
      <c r="P11" s="280"/>
      <c r="Q11" s="280"/>
      <c r="R11" s="280"/>
      <c r="S11" s="280"/>
      <c r="T11" s="280"/>
      <c r="U11" s="280"/>
      <c r="V11" s="280"/>
      <c r="W11" s="280"/>
      <c r="X11" s="280"/>
      <c r="Y11" s="280"/>
      <c r="Z11" s="280"/>
      <c r="AA11" s="280"/>
      <c r="AB11" s="280"/>
    </row>
    <row r="12" spans="1:29" s="280" customFormat="1" ht="66" customHeight="1" thickBot="1">
      <c r="A12" s="578" t="s">
        <v>74</v>
      </c>
      <c r="B12" s="309" t="s">
        <v>408</v>
      </c>
      <c r="C12" s="308">
        <v>52143</v>
      </c>
      <c r="D12" s="308">
        <v>52143</v>
      </c>
      <c r="E12" s="307" t="s">
        <v>328</v>
      </c>
      <c r="F12" s="187" t="s">
        <v>58</v>
      </c>
      <c r="G12" s="184" t="s">
        <v>332</v>
      </c>
      <c r="H12" s="184" t="s">
        <v>333</v>
      </c>
      <c r="I12" s="184" t="s">
        <v>334</v>
      </c>
      <c r="J12" s="186" t="s">
        <v>331</v>
      </c>
      <c r="K12" s="332" t="s">
        <v>407</v>
      </c>
      <c r="L12" s="372"/>
      <c r="M12" s="372"/>
      <c r="N12" s="372"/>
      <c r="O12" s="372"/>
      <c r="P12" s="372"/>
      <c r="Q12" s="372"/>
      <c r="R12" s="372"/>
      <c r="S12" s="372"/>
      <c r="T12" s="372"/>
      <c r="U12" s="372"/>
      <c r="V12" s="372"/>
      <c r="W12" s="372"/>
      <c r="X12" s="372"/>
      <c r="Y12" s="372"/>
      <c r="Z12" s="372"/>
      <c r="AA12" s="372"/>
      <c r="AB12" s="372"/>
      <c r="AC12" s="370"/>
    </row>
    <row r="13" spans="1:29" s="280" customFormat="1" ht="61.5" customHeight="1" thickBot="1">
      <c r="A13" s="579"/>
      <c r="B13" s="41" t="s">
        <v>163</v>
      </c>
      <c r="C13" s="573" t="s">
        <v>329</v>
      </c>
      <c r="D13" s="574"/>
      <c r="E13" s="574"/>
      <c r="F13" s="574"/>
      <c r="G13" s="574"/>
      <c r="H13" s="574"/>
      <c r="I13" s="574"/>
      <c r="J13" s="575"/>
      <c r="K13" s="333"/>
      <c r="L13" s="372"/>
      <c r="M13" s="372"/>
      <c r="N13" s="372"/>
      <c r="O13" s="372"/>
      <c r="P13" s="372"/>
      <c r="Q13" s="372"/>
      <c r="R13" s="372"/>
      <c r="S13" s="372"/>
      <c r="T13" s="372"/>
      <c r="U13" s="372"/>
      <c r="V13" s="372"/>
      <c r="W13" s="372"/>
      <c r="X13" s="372"/>
      <c r="Y13" s="372"/>
      <c r="Z13" s="372"/>
      <c r="AA13" s="372"/>
      <c r="AB13" s="372"/>
      <c r="AC13" s="370"/>
    </row>
    <row r="14" spans="1:28" s="33" customFormat="1" ht="63" customHeight="1" thickBot="1">
      <c r="A14" s="578" t="s">
        <v>75</v>
      </c>
      <c r="B14" s="318" t="s">
        <v>337</v>
      </c>
      <c r="C14" s="319">
        <v>12500</v>
      </c>
      <c r="D14" s="320">
        <v>12500</v>
      </c>
      <c r="E14" s="317" t="s">
        <v>336</v>
      </c>
      <c r="F14" s="187" t="s">
        <v>58</v>
      </c>
      <c r="G14" s="184" t="s">
        <v>332</v>
      </c>
      <c r="H14" s="184" t="s">
        <v>333</v>
      </c>
      <c r="I14" s="184" t="s">
        <v>334</v>
      </c>
      <c r="J14" s="186" t="s">
        <v>175</v>
      </c>
      <c r="K14" s="445">
        <v>15000</v>
      </c>
      <c r="L14" s="371"/>
      <c r="M14" s="371"/>
      <c r="N14" s="371"/>
      <c r="O14" s="371"/>
      <c r="P14" s="371"/>
      <c r="Q14" s="371"/>
      <c r="R14" s="371"/>
      <c r="S14" s="371"/>
      <c r="T14" s="371"/>
      <c r="U14" s="371"/>
      <c r="V14" s="371"/>
      <c r="W14" s="371"/>
      <c r="X14" s="371"/>
      <c r="Y14" s="371"/>
      <c r="Z14" s="371"/>
      <c r="AA14" s="371"/>
      <c r="AB14" s="371"/>
    </row>
    <row r="15" spans="1:28" s="33" customFormat="1" ht="47.25" customHeight="1" thickBot="1">
      <c r="A15" s="579"/>
      <c r="B15" s="41" t="s">
        <v>163</v>
      </c>
      <c r="C15" s="580" t="s">
        <v>338</v>
      </c>
      <c r="D15" s="581"/>
      <c r="E15" s="581"/>
      <c r="F15" s="581"/>
      <c r="G15" s="581"/>
      <c r="H15" s="581"/>
      <c r="I15" s="581"/>
      <c r="J15" s="582"/>
      <c r="K15" s="333"/>
      <c r="L15" s="371"/>
      <c r="M15" s="371"/>
      <c r="N15" s="371"/>
      <c r="O15" s="371"/>
      <c r="P15" s="371"/>
      <c r="Q15" s="371"/>
      <c r="R15" s="371"/>
      <c r="S15" s="371"/>
      <c r="T15" s="371"/>
      <c r="U15" s="371"/>
      <c r="V15" s="371"/>
      <c r="W15" s="371"/>
      <c r="X15" s="371"/>
      <c r="Y15" s="371"/>
      <c r="Z15" s="371"/>
      <c r="AA15" s="371"/>
      <c r="AB15" s="371"/>
    </row>
    <row r="16" spans="1:28" ht="64.5" customHeight="1" thickBot="1">
      <c r="A16" s="578" t="s">
        <v>76</v>
      </c>
      <c r="B16" s="309" t="s">
        <v>330</v>
      </c>
      <c r="C16" s="308">
        <v>19583</v>
      </c>
      <c r="D16" s="308">
        <v>19583</v>
      </c>
      <c r="E16" s="317" t="s">
        <v>336</v>
      </c>
      <c r="F16" s="187" t="s">
        <v>58</v>
      </c>
      <c r="G16" s="184" t="s">
        <v>332</v>
      </c>
      <c r="H16" s="184" t="s">
        <v>333</v>
      </c>
      <c r="I16" s="184" t="s">
        <v>334</v>
      </c>
      <c r="J16" s="186" t="s">
        <v>331</v>
      </c>
      <c r="K16" s="334">
        <v>23500</v>
      </c>
      <c r="L16" s="280"/>
      <c r="M16" s="280"/>
      <c r="N16" s="280"/>
      <c r="O16" s="280"/>
      <c r="P16" s="280"/>
      <c r="Q16" s="280"/>
      <c r="R16" s="280"/>
      <c r="S16" s="280"/>
      <c r="T16" s="280"/>
      <c r="U16" s="280"/>
      <c r="V16" s="280"/>
      <c r="W16" s="280"/>
      <c r="X16" s="280"/>
      <c r="Y16" s="280"/>
      <c r="Z16" s="280"/>
      <c r="AA16" s="280"/>
      <c r="AB16" s="280"/>
    </row>
    <row r="17" spans="1:28" ht="48" customHeight="1" thickBot="1">
      <c r="A17" s="579"/>
      <c r="B17" s="41" t="s">
        <v>163</v>
      </c>
      <c r="C17" s="562" t="s">
        <v>335</v>
      </c>
      <c r="D17" s="563"/>
      <c r="E17" s="563"/>
      <c r="F17" s="563"/>
      <c r="G17" s="563"/>
      <c r="H17" s="563"/>
      <c r="I17" s="563"/>
      <c r="J17" s="564"/>
      <c r="K17" s="331"/>
      <c r="L17" s="280"/>
      <c r="M17" s="280"/>
      <c r="N17" s="280"/>
      <c r="O17" s="280"/>
      <c r="P17" s="280"/>
      <c r="Q17" s="280"/>
      <c r="R17" s="280"/>
      <c r="S17" s="280"/>
      <c r="T17" s="280"/>
      <c r="U17" s="280"/>
      <c r="V17" s="280"/>
      <c r="W17" s="280"/>
      <c r="X17" s="280"/>
      <c r="Y17" s="280"/>
      <c r="Z17" s="280"/>
      <c r="AA17" s="280"/>
      <c r="AB17" s="280"/>
    </row>
    <row r="18" spans="1:28" ht="25.5" customHeight="1" thickBot="1">
      <c r="A18" s="303"/>
      <c r="B18" s="438" t="s">
        <v>0</v>
      </c>
      <c r="C18" s="439">
        <f>SUM(C19+C22+C25+C27+C29+C31+C33+C35+C37+C39+C42+C46+C49+C52+C54+C56+C58+C60+C62)</f>
        <v>1180155</v>
      </c>
      <c r="D18" s="439">
        <f>C18</f>
        <v>1180155</v>
      </c>
      <c r="E18" s="440"/>
      <c r="F18" s="441"/>
      <c r="G18" s="441"/>
      <c r="H18" s="442"/>
      <c r="I18" s="442"/>
      <c r="J18" s="442"/>
      <c r="K18" s="439">
        <f>SUM(K19+K22+K25+K27+K29+K31+K33+K35+K37+K39+K42+K46+K49+K52+K54+K56+K58+K60+K62)</f>
        <v>1408730</v>
      </c>
      <c r="L18" s="280"/>
      <c r="M18" s="280"/>
      <c r="N18" s="280"/>
      <c r="O18" s="280"/>
      <c r="P18" s="280"/>
      <c r="Q18" s="280"/>
      <c r="R18" s="280"/>
      <c r="S18" s="280"/>
      <c r="T18" s="280"/>
      <c r="U18" s="280"/>
      <c r="V18" s="280"/>
      <c r="W18" s="280"/>
      <c r="X18" s="280"/>
      <c r="Y18" s="280"/>
      <c r="Z18" s="280"/>
      <c r="AA18" s="280"/>
      <c r="AB18" s="280"/>
    </row>
    <row r="19" spans="1:28" ht="409.5" customHeight="1">
      <c r="A19" s="597" t="s">
        <v>73</v>
      </c>
      <c r="B19" s="176" t="s">
        <v>208</v>
      </c>
      <c r="C19" s="271">
        <v>110833</v>
      </c>
      <c r="D19" s="200">
        <v>110833</v>
      </c>
      <c r="E19" s="186" t="s">
        <v>286</v>
      </c>
      <c r="F19" s="187" t="s">
        <v>58</v>
      </c>
      <c r="G19" s="184" t="s">
        <v>205</v>
      </c>
      <c r="H19" s="184" t="s">
        <v>206</v>
      </c>
      <c r="I19" s="184" t="s">
        <v>207</v>
      </c>
      <c r="J19" s="186" t="s">
        <v>175</v>
      </c>
      <c r="K19" s="335">
        <v>133000</v>
      </c>
      <c r="L19" s="280"/>
      <c r="M19" s="280"/>
      <c r="N19" s="280"/>
      <c r="O19" s="280"/>
      <c r="P19" s="280"/>
      <c r="Q19" s="280"/>
      <c r="R19" s="280"/>
      <c r="S19" s="280"/>
      <c r="T19" s="280"/>
      <c r="U19" s="280"/>
      <c r="V19" s="280"/>
      <c r="W19" s="280"/>
      <c r="X19" s="280"/>
      <c r="Y19" s="280"/>
      <c r="Z19" s="280"/>
      <c r="AA19" s="280"/>
      <c r="AB19" s="280"/>
    </row>
    <row r="20" spans="1:28" ht="225.75" customHeight="1" thickBot="1">
      <c r="A20" s="598"/>
      <c r="B20" s="167" t="s">
        <v>204</v>
      </c>
      <c r="C20" s="168"/>
      <c r="D20" s="169"/>
      <c r="E20" s="170"/>
      <c r="F20" s="171"/>
      <c r="G20" s="172"/>
      <c r="H20" s="173"/>
      <c r="I20" s="174"/>
      <c r="J20" s="175"/>
      <c r="K20" s="336"/>
      <c r="L20" s="280"/>
      <c r="M20" s="280"/>
      <c r="N20" s="280"/>
      <c r="O20" s="280"/>
      <c r="P20" s="280"/>
      <c r="Q20" s="280"/>
      <c r="R20" s="280"/>
      <c r="S20" s="280"/>
      <c r="T20" s="280"/>
      <c r="U20" s="280"/>
      <c r="V20" s="280"/>
      <c r="W20" s="280"/>
      <c r="X20" s="280"/>
      <c r="Y20" s="280"/>
      <c r="Z20" s="280"/>
      <c r="AA20" s="280"/>
      <c r="AB20" s="280"/>
    </row>
    <row r="21" spans="1:28" ht="75" customHeight="1" thickBot="1">
      <c r="A21" s="599"/>
      <c r="B21" s="41" t="s">
        <v>163</v>
      </c>
      <c r="C21" s="600" t="s">
        <v>291</v>
      </c>
      <c r="D21" s="601"/>
      <c r="E21" s="601"/>
      <c r="F21" s="601"/>
      <c r="G21" s="601"/>
      <c r="H21" s="601"/>
      <c r="I21" s="601"/>
      <c r="J21" s="602"/>
      <c r="K21" s="337"/>
      <c r="L21" s="280"/>
      <c r="M21" s="280"/>
      <c r="N21" s="280"/>
      <c r="O21" s="280"/>
      <c r="P21" s="280"/>
      <c r="Q21" s="280"/>
      <c r="R21" s="280"/>
      <c r="S21" s="280"/>
      <c r="T21" s="280"/>
      <c r="U21" s="280"/>
      <c r="V21" s="280"/>
      <c r="W21" s="280"/>
      <c r="X21" s="280"/>
      <c r="Y21" s="280"/>
      <c r="Z21" s="280"/>
      <c r="AA21" s="280"/>
      <c r="AB21" s="280"/>
    </row>
    <row r="22" spans="1:28" ht="404.25" customHeight="1">
      <c r="A22" s="472" t="s">
        <v>72</v>
      </c>
      <c r="B22" s="177" t="s">
        <v>287</v>
      </c>
      <c r="C22" s="250">
        <v>38333</v>
      </c>
      <c r="D22" s="250">
        <v>38333</v>
      </c>
      <c r="E22" s="186" t="s">
        <v>285</v>
      </c>
      <c r="F22" s="185" t="s">
        <v>58</v>
      </c>
      <c r="G22" s="184" t="s">
        <v>205</v>
      </c>
      <c r="H22" s="184" t="s">
        <v>206</v>
      </c>
      <c r="I22" s="184" t="s">
        <v>207</v>
      </c>
      <c r="J22" s="188" t="s">
        <v>176</v>
      </c>
      <c r="K22" s="335">
        <v>46000</v>
      </c>
      <c r="L22" s="280"/>
      <c r="M22" s="280"/>
      <c r="N22" s="280"/>
      <c r="O22" s="280"/>
      <c r="P22" s="280"/>
      <c r="Q22" s="280"/>
      <c r="R22" s="280"/>
      <c r="S22" s="280"/>
      <c r="T22" s="280"/>
      <c r="U22" s="280"/>
      <c r="V22" s="280"/>
      <c r="W22" s="280"/>
      <c r="X22" s="280"/>
      <c r="Y22" s="280"/>
      <c r="Z22" s="280"/>
      <c r="AA22" s="280"/>
      <c r="AB22" s="280"/>
    </row>
    <row r="23" spans="1:28" ht="103.5" customHeight="1" thickBot="1">
      <c r="A23" s="594"/>
      <c r="B23" s="167" t="s">
        <v>209</v>
      </c>
      <c r="C23" s="178"/>
      <c r="D23" s="178"/>
      <c r="E23" s="179"/>
      <c r="F23" s="179"/>
      <c r="G23" s="180"/>
      <c r="H23" s="181"/>
      <c r="I23" s="182"/>
      <c r="J23" s="183"/>
      <c r="K23" s="336"/>
      <c r="L23" s="280"/>
      <c r="M23" s="280"/>
      <c r="N23" s="280"/>
      <c r="O23" s="280"/>
      <c r="P23" s="280"/>
      <c r="Q23" s="280"/>
      <c r="R23" s="280"/>
      <c r="S23" s="280"/>
      <c r="T23" s="280"/>
      <c r="U23" s="280"/>
      <c r="V23" s="280"/>
      <c r="W23" s="280"/>
      <c r="X23" s="280"/>
      <c r="Y23" s="280"/>
      <c r="Z23" s="280"/>
      <c r="AA23" s="280"/>
      <c r="AB23" s="280"/>
    </row>
    <row r="24" spans="1:28" ht="76.5" customHeight="1" thickBot="1">
      <c r="A24" s="473"/>
      <c r="B24" s="41" t="s">
        <v>163</v>
      </c>
      <c r="C24" s="541" t="s">
        <v>291</v>
      </c>
      <c r="D24" s="542"/>
      <c r="E24" s="542"/>
      <c r="F24" s="542"/>
      <c r="G24" s="542"/>
      <c r="H24" s="542"/>
      <c r="I24" s="542"/>
      <c r="J24" s="543"/>
      <c r="K24" s="338"/>
      <c r="L24" s="280"/>
      <c r="M24" s="280"/>
      <c r="N24" s="280"/>
      <c r="O24" s="280"/>
      <c r="P24" s="280"/>
      <c r="Q24" s="280"/>
      <c r="R24" s="280"/>
      <c r="S24" s="280"/>
      <c r="T24" s="280"/>
      <c r="U24" s="280"/>
      <c r="V24" s="280"/>
      <c r="W24" s="280"/>
      <c r="X24" s="280"/>
      <c r="Y24" s="280"/>
      <c r="Z24" s="280"/>
      <c r="AA24" s="280"/>
      <c r="AB24" s="280"/>
    </row>
    <row r="25" spans="1:28" ht="107.25" customHeight="1" thickBot="1">
      <c r="A25" s="472" t="s">
        <v>74</v>
      </c>
      <c r="B25" s="189" t="s">
        <v>213</v>
      </c>
      <c r="C25" s="240">
        <v>25000</v>
      </c>
      <c r="D25" s="240">
        <v>25000</v>
      </c>
      <c r="E25" s="269" t="s">
        <v>283</v>
      </c>
      <c r="F25" s="185" t="s">
        <v>58</v>
      </c>
      <c r="G25" s="184" t="s">
        <v>205</v>
      </c>
      <c r="H25" s="184" t="s">
        <v>206</v>
      </c>
      <c r="I25" s="184" t="s">
        <v>207</v>
      </c>
      <c r="J25" s="188" t="s">
        <v>176</v>
      </c>
      <c r="K25" s="339">
        <v>30000</v>
      </c>
      <c r="L25" s="280"/>
      <c r="M25" s="280"/>
      <c r="N25" s="280"/>
      <c r="O25" s="280"/>
      <c r="P25" s="280"/>
      <c r="Q25" s="280"/>
      <c r="R25" s="280"/>
      <c r="S25" s="280"/>
      <c r="T25" s="280"/>
      <c r="U25" s="280"/>
      <c r="V25" s="280"/>
      <c r="W25" s="280"/>
      <c r="X25" s="280"/>
      <c r="Y25" s="280"/>
      <c r="Z25" s="280"/>
      <c r="AA25" s="280"/>
      <c r="AB25" s="280"/>
    </row>
    <row r="26" spans="1:28" ht="60" customHeight="1" thickBot="1">
      <c r="A26" s="473"/>
      <c r="B26" s="41" t="s">
        <v>163</v>
      </c>
      <c r="C26" s="541" t="s">
        <v>212</v>
      </c>
      <c r="D26" s="542"/>
      <c r="E26" s="542"/>
      <c r="F26" s="542"/>
      <c r="G26" s="542"/>
      <c r="H26" s="542"/>
      <c r="I26" s="542"/>
      <c r="J26" s="543"/>
      <c r="K26" s="340"/>
      <c r="L26" s="280"/>
      <c r="M26" s="280"/>
      <c r="N26" s="280"/>
      <c r="O26" s="280"/>
      <c r="P26" s="280"/>
      <c r="Q26" s="280"/>
      <c r="R26" s="280"/>
      <c r="S26" s="280"/>
      <c r="T26" s="280"/>
      <c r="U26" s="280"/>
      <c r="V26" s="280"/>
      <c r="W26" s="280"/>
      <c r="X26" s="280"/>
      <c r="Y26" s="280"/>
      <c r="Z26" s="280"/>
      <c r="AA26" s="280"/>
      <c r="AB26" s="280"/>
    </row>
    <row r="27" spans="1:28" ht="139.5" customHeight="1" thickBot="1">
      <c r="A27" s="472" t="s">
        <v>75</v>
      </c>
      <c r="B27" s="189" t="s">
        <v>210</v>
      </c>
      <c r="C27" s="270">
        <v>14167</v>
      </c>
      <c r="D27" s="270">
        <v>14167</v>
      </c>
      <c r="E27" s="192" t="s">
        <v>284</v>
      </c>
      <c r="F27" s="190" t="s">
        <v>58</v>
      </c>
      <c r="G27" s="191" t="s">
        <v>205</v>
      </c>
      <c r="H27" s="191" t="s">
        <v>206</v>
      </c>
      <c r="I27" s="191" t="s">
        <v>207</v>
      </c>
      <c r="J27" s="192" t="s">
        <v>175</v>
      </c>
      <c r="K27" s="339">
        <v>17000</v>
      </c>
      <c r="L27" s="280"/>
      <c r="M27" s="280"/>
      <c r="N27" s="280"/>
      <c r="O27" s="280"/>
      <c r="P27" s="280"/>
      <c r="Q27" s="280"/>
      <c r="R27" s="280"/>
      <c r="S27" s="280"/>
      <c r="T27" s="280"/>
      <c r="U27" s="280"/>
      <c r="V27" s="280"/>
      <c r="W27" s="280"/>
      <c r="X27" s="280"/>
      <c r="Y27" s="280"/>
      <c r="Z27" s="280"/>
      <c r="AA27" s="280"/>
      <c r="AB27" s="280"/>
    </row>
    <row r="28" spans="1:28" ht="60" customHeight="1" thickBot="1">
      <c r="A28" s="473"/>
      <c r="B28" s="41" t="s">
        <v>163</v>
      </c>
      <c r="C28" s="577" t="s">
        <v>288</v>
      </c>
      <c r="D28" s="590"/>
      <c r="E28" s="590"/>
      <c r="F28" s="590"/>
      <c r="G28" s="590"/>
      <c r="H28" s="590"/>
      <c r="I28" s="590"/>
      <c r="J28" s="591"/>
      <c r="K28" s="338"/>
      <c r="L28" s="280"/>
      <c r="M28" s="280"/>
      <c r="N28" s="280"/>
      <c r="O28" s="280"/>
      <c r="P28" s="280"/>
      <c r="Q28" s="280"/>
      <c r="R28" s="280"/>
      <c r="S28" s="280"/>
      <c r="T28" s="280"/>
      <c r="U28" s="280"/>
      <c r="V28" s="280"/>
      <c r="W28" s="280"/>
      <c r="X28" s="280"/>
      <c r="Y28" s="280"/>
      <c r="Z28" s="280"/>
      <c r="AA28" s="280"/>
      <c r="AB28" s="280"/>
    </row>
    <row r="29" spans="1:28" ht="124.5" customHeight="1" thickBot="1">
      <c r="A29" s="472" t="s">
        <v>76</v>
      </c>
      <c r="B29" s="189" t="s">
        <v>290</v>
      </c>
      <c r="C29" s="270">
        <v>20000</v>
      </c>
      <c r="D29" s="270">
        <v>20000</v>
      </c>
      <c r="E29" s="192" t="s">
        <v>284</v>
      </c>
      <c r="F29" s="190" t="s">
        <v>58</v>
      </c>
      <c r="G29" s="191" t="s">
        <v>205</v>
      </c>
      <c r="H29" s="191" t="s">
        <v>206</v>
      </c>
      <c r="I29" s="191" t="s">
        <v>207</v>
      </c>
      <c r="J29" s="188" t="s">
        <v>176</v>
      </c>
      <c r="K29" s="339">
        <v>24000</v>
      </c>
      <c r="L29" s="280"/>
      <c r="M29" s="280"/>
      <c r="N29" s="280"/>
      <c r="O29" s="280"/>
      <c r="P29" s="280"/>
      <c r="Q29" s="280"/>
      <c r="R29" s="280"/>
      <c r="S29" s="280"/>
      <c r="T29" s="280"/>
      <c r="U29" s="280"/>
      <c r="V29" s="280"/>
      <c r="W29" s="280"/>
      <c r="X29" s="280"/>
      <c r="Y29" s="280"/>
      <c r="Z29" s="280"/>
      <c r="AA29" s="280"/>
      <c r="AB29" s="280"/>
    </row>
    <row r="30" spans="1:28" ht="60" customHeight="1" thickBot="1">
      <c r="A30" s="473"/>
      <c r="B30" s="41" t="s">
        <v>163</v>
      </c>
      <c r="C30" s="577" t="s">
        <v>289</v>
      </c>
      <c r="D30" s="590"/>
      <c r="E30" s="590"/>
      <c r="F30" s="590"/>
      <c r="G30" s="590"/>
      <c r="H30" s="590"/>
      <c r="I30" s="590"/>
      <c r="J30" s="591"/>
      <c r="K30" s="338"/>
      <c r="L30" s="280"/>
      <c r="M30" s="280"/>
      <c r="N30" s="280"/>
      <c r="O30" s="280"/>
      <c r="P30" s="280"/>
      <c r="Q30" s="280"/>
      <c r="R30" s="280"/>
      <c r="S30" s="280"/>
      <c r="T30" s="280"/>
      <c r="U30" s="280"/>
      <c r="V30" s="280"/>
      <c r="W30" s="280"/>
      <c r="X30" s="280"/>
      <c r="Y30" s="280"/>
      <c r="Z30" s="280"/>
      <c r="AA30" s="280"/>
      <c r="AB30" s="280"/>
    </row>
    <row r="31" spans="1:28" ht="225" customHeight="1" thickBot="1">
      <c r="A31" s="472" t="s">
        <v>77</v>
      </c>
      <c r="B31" s="189" t="s">
        <v>211</v>
      </c>
      <c r="C31" s="240">
        <v>74546</v>
      </c>
      <c r="D31" s="240">
        <v>74546</v>
      </c>
      <c r="E31" s="186" t="s">
        <v>292</v>
      </c>
      <c r="F31" s="187" t="s">
        <v>58</v>
      </c>
      <c r="G31" s="184" t="s">
        <v>205</v>
      </c>
      <c r="H31" s="184" t="s">
        <v>206</v>
      </c>
      <c r="I31" s="184" t="s">
        <v>207</v>
      </c>
      <c r="J31" s="192" t="s">
        <v>175</v>
      </c>
      <c r="K31" s="339">
        <v>82000</v>
      </c>
      <c r="L31" s="280"/>
      <c r="M31" s="280"/>
      <c r="N31" s="280"/>
      <c r="O31" s="280"/>
      <c r="P31" s="280"/>
      <c r="Q31" s="280"/>
      <c r="R31" s="280"/>
      <c r="S31" s="280"/>
      <c r="T31" s="280"/>
      <c r="U31" s="280"/>
      <c r="V31" s="280"/>
      <c r="W31" s="280"/>
      <c r="X31" s="280"/>
      <c r="Y31" s="280"/>
      <c r="Z31" s="280"/>
      <c r="AA31" s="280"/>
      <c r="AB31" s="280"/>
    </row>
    <row r="32" spans="1:28" ht="75" customHeight="1" thickBot="1">
      <c r="A32" s="473"/>
      <c r="B32" s="41" t="s">
        <v>163</v>
      </c>
      <c r="C32" s="577" t="s">
        <v>222</v>
      </c>
      <c r="D32" s="542"/>
      <c r="E32" s="542"/>
      <c r="F32" s="542"/>
      <c r="G32" s="542"/>
      <c r="H32" s="542"/>
      <c r="I32" s="542"/>
      <c r="J32" s="543"/>
      <c r="K32" s="338"/>
      <c r="L32" s="280"/>
      <c r="M32" s="280"/>
      <c r="N32" s="280"/>
      <c r="O32" s="280"/>
      <c r="P32" s="280"/>
      <c r="Q32" s="280"/>
      <c r="R32" s="280"/>
      <c r="S32" s="280"/>
      <c r="T32" s="280"/>
      <c r="U32" s="280"/>
      <c r="V32" s="280"/>
      <c r="W32" s="280"/>
      <c r="X32" s="280"/>
      <c r="Y32" s="280"/>
      <c r="Z32" s="280"/>
      <c r="AA32" s="280"/>
      <c r="AB32" s="280"/>
    </row>
    <row r="33" spans="1:28" ht="101.25" customHeight="1" thickBot="1">
      <c r="A33" s="472" t="s">
        <v>78</v>
      </c>
      <c r="B33" s="189" t="s">
        <v>282</v>
      </c>
      <c r="C33" s="268">
        <v>25000</v>
      </c>
      <c r="D33" s="240">
        <v>25000</v>
      </c>
      <c r="E33" s="186" t="s">
        <v>292</v>
      </c>
      <c r="F33" s="187" t="s">
        <v>58</v>
      </c>
      <c r="G33" s="184" t="s">
        <v>205</v>
      </c>
      <c r="H33" s="184" t="s">
        <v>206</v>
      </c>
      <c r="I33" s="184" t="s">
        <v>207</v>
      </c>
      <c r="J33" s="204" t="s">
        <v>214</v>
      </c>
      <c r="K33" s="339">
        <v>30000</v>
      </c>
      <c r="L33" s="280"/>
      <c r="M33" s="280"/>
      <c r="N33" s="280"/>
      <c r="O33" s="280"/>
      <c r="P33" s="280"/>
      <c r="Q33" s="280"/>
      <c r="R33" s="280"/>
      <c r="S33" s="280"/>
      <c r="T33" s="280"/>
      <c r="U33" s="280"/>
      <c r="V33" s="280"/>
      <c r="W33" s="280"/>
      <c r="X33" s="280"/>
      <c r="Y33" s="280"/>
      <c r="Z33" s="280"/>
      <c r="AA33" s="280"/>
      <c r="AB33" s="280"/>
    </row>
    <row r="34" spans="1:28" ht="77.25" customHeight="1" thickBot="1">
      <c r="A34" s="473"/>
      <c r="B34" s="41" t="s">
        <v>163</v>
      </c>
      <c r="C34" s="577" t="s">
        <v>222</v>
      </c>
      <c r="D34" s="542"/>
      <c r="E34" s="542"/>
      <c r="F34" s="542"/>
      <c r="G34" s="542"/>
      <c r="H34" s="542"/>
      <c r="I34" s="542"/>
      <c r="J34" s="543"/>
      <c r="K34" s="338"/>
      <c r="L34" s="280"/>
      <c r="M34" s="280"/>
      <c r="N34" s="280"/>
      <c r="O34" s="280"/>
      <c r="P34" s="280"/>
      <c r="Q34" s="280"/>
      <c r="R34" s="280"/>
      <c r="S34" s="280"/>
      <c r="T34" s="280"/>
      <c r="U34" s="280"/>
      <c r="V34" s="280"/>
      <c r="W34" s="280"/>
      <c r="X34" s="280"/>
      <c r="Y34" s="280"/>
      <c r="Z34" s="280"/>
      <c r="AA34" s="280"/>
      <c r="AB34" s="280"/>
    </row>
    <row r="35" spans="1:28" ht="151.5" customHeight="1" thickBot="1">
      <c r="A35" s="472" t="s">
        <v>79</v>
      </c>
      <c r="B35" s="160" t="s">
        <v>354</v>
      </c>
      <c r="C35" s="209">
        <v>158334</v>
      </c>
      <c r="D35" s="209">
        <v>158334</v>
      </c>
      <c r="E35" s="272" t="s">
        <v>293</v>
      </c>
      <c r="F35" s="206" t="s">
        <v>58</v>
      </c>
      <c r="G35" s="184" t="s">
        <v>205</v>
      </c>
      <c r="H35" s="184" t="s">
        <v>206</v>
      </c>
      <c r="I35" s="184" t="s">
        <v>207</v>
      </c>
      <c r="J35" s="207" t="s">
        <v>175</v>
      </c>
      <c r="K35" s="341">
        <v>190000</v>
      </c>
      <c r="L35" s="280"/>
      <c r="M35" s="280"/>
      <c r="N35" s="280"/>
      <c r="O35" s="280"/>
      <c r="P35" s="280"/>
      <c r="Q35" s="280"/>
      <c r="R35" s="280"/>
      <c r="S35" s="280"/>
      <c r="T35" s="280"/>
      <c r="U35" s="280"/>
      <c r="V35" s="280"/>
      <c r="W35" s="280"/>
      <c r="X35" s="280"/>
      <c r="Y35" s="280"/>
      <c r="Z35" s="280"/>
      <c r="AA35" s="280"/>
      <c r="AB35" s="280"/>
    </row>
    <row r="36" spans="1:28" ht="33.75" customHeight="1" thickBot="1">
      <c r="A36" s="473"/>
      <c r="B36" s="161" t="s">
        <v>163</v>
      </c>
      <c r="C36" s="600" t="s">
        <v>130</v>
      </c>
      <c r="D36" s="601"/>
      <c r="E36" s="601"/>
      <c r="F36" s="601"/>
      <c r="G36" s="601"/>
      <c r="H36" s="601"/>
      <c r="I36" s="601"/>
      <c r="J36" s="602"/>
      <c r="K36" s="342"/>
      <c r="L36" s="280"/>
      <c r="M36" s="280"/>
      <c r="N36" s="280"/>
      <c r="O36" s="280"/>
      <c r="P36" s="280"/>
      <c r="Q36" s="280"/>
      <c r="R36" s="280"/>
      <c r="S36" s="280"/>
      <c r="T36" s="280"/>
      <c r="U36" s="280"/>
      <c r="V36" s="280"/>
      <c r="W36" s="280"/>
      <c r="X36" s="280"/>
      <c r="Y36" s="280"/>
      <c r="Z36" s="280"/>
      <c r="AA36" s="280"/>
      <c r="AB36" s="280"/>
    </row>
    <row r="37" spans="1:28" ht="105" customHeight="1" thickBot="1">
      <c r="A37" s="474" t="s">
        <v>80</v>
      </c>
      <c r="B37" s="160" t="s">
        <v>218</v>
      </c>
      <c r="C37" s="209">
        <v>50000</v>
      </c>
      <c r="D37" s="209">
        <v>50000</v>
      </c>
      <c r="E37" s="272" t="s">
        <v>293</v>
      </c>
      <c r="F37" s="208" t="s">
        <v>58</v>
      </c>
      <c r="G37" s="184" t="s">
        <v>205</v>
      </c>
      <c r="H37" s="184" t="s">
        <v>206</v>
      </c>
      <c r="I37" s="184" t="s">
        <v>207</v>
      </c>
      <c r="J37" s="204" t="s">
        <v>214</v>
      </c>
      <c r="K37" s="343">
        <v>60000</v>
      </c>
      <c r="L37" s="280"/>
      <c r="M37" s="280"/>
      <c r="N37" s="280"/>
      <c r="O37" s="280"/>
      <c r="P37" s="280"/>
      <c r="Q37" s="280"/>
      <c r="R37" s="280"/>
      <c r="S37" s="280"/>
      <c r="T37" s="280"/>
      <c r="U37" s="280"/>
      <c r="V37" s="280"/>
      <c r="W37" s="280"/>
      <c r="X37" s="280"/>
      <c r="Y37" s="280"/>
      <c r="Z37" s="280"/>
      <c r="AA37" s="280"/>
      <c r="AB37" s="280"/>
    </row>
    <row r="38" spans="1:28" ht="39.75" customHeight="1" thickBot="1">
      <c r="A38" s="475"/>
      <c r="B38" s="201" t="s">
        <v>163</v>
      </c>
      <c r="C38" s="577" t="s">
        <v>131</v>
      </c>
      <c r="D38" s="590"/>
      <c r="E38" s="590"/>
      <c r="F38" s="590"/>
      <c r="G38" s="590"/>
      <c r="H38" s="590"/>
      <c r="I38" s="590"/>
      <c r="J38" s="591"/>
      <c r="K38" s="344"/>
      <c r="L38" s="280"/>
      <c r="M38" s="280"/>
      <c r="N38" s="280"/>
      <c r="O38" s="280"/>
      <c r="P38" s="280"/>
      <c r="Q38" s="280"/>
      <c r="R38" s="280"/>
      <c r="S38" s="280"/>
      <c r="T38" s="280"/>
      <c r="U38" s="280"/>
      <c r="V38" s="280"/>
      <c r="W38" s="280"/>
      <c r="X38" s="280"/>
      <c r="Y38" s="280"/>
      <c r="Z38" s="280"/>
      <c r="AA38" s="280"/>
      <c r="AB38" s="280"/>
    </row>
    <row r="39" spans="1:28" ht="409.5" customHeight="1">
      <c r="A39" s="569" t="s">
        <v>81</v>
      </c>
      <c r="B39" s="195" t="s">
        <v>399</v>
      </c>
      <c r="C39" s="200">
        <v>155608</v>
      </c>
      <c r="D39" s="200">
        <v>155608</v>
      </c>
      <c r="E39" s="199" t="s">
        <v>132</v>
      </c>
      <c r="F39" s="198" t="s">
        <v>58</v>
      </c>
      <c r="G39" s="184" t="s">
        <v>205</v>
      </c>
      <c r="H39" s="184" t="s">
        <v>206</v>
      </c>
      <c r="I39" s="184" t="s">
        <v>207</v>
      </c>
      <c r="J39" s="202" t="s">
        <v>216</v>
      </c>
      <c r="K39" s="345">
        <v>186730</v>
      </c>
      <c r="L39" s="280"/>
      <c r="M39" s="280"/>
      <c r="N39" s="280"/>
      <c r="O39" s="280"/>
      <c r="P39" s="280"/>
      <c r="Q39" s="280"/>
      <c r="R39" s="280"/>
      <c r="S39" s="280"/>
      <c r="T39" s="280"/>
      <c r="U39" s="280"/>
      <c r="V39" s="280"/>
      <c r="W39" s="280"/>
      <c r="X39" s="280"/>
      <c r="Y39" s="280"/>
      <c r="Z39" s="280"/>
      <c r="AA39" s="280"/>
      <c r="AB39" s="280"/>
    </row>
    <row r="40" spans="1:28" ht="283.5" customHeight="1" thickBot="1">
      <c r="A40" s="570"/>
      <c r="B40" s="194" t="s">
        <v>398</v>
      </c>
      <c r="C40" s="196"/>
      <c r="D40" s="197"/>
      <c r="E40" s="197"/>
      <c r="F40" s="197"/>
      <c r="G40" s="197"/>
      <c r="H40" s="197"/>
      <c r="I40" s="197"/>
      <c r="J40" s="203"/>
      <c r="K40" s="346"/>
      <c r="L40" s="280"/>
      <c r="M40" s="280"/>
      <c r="N40" s="280"/>
      <c r="O40" s="280"/>
      <c r="P40" s="280"/>
      <c r="Q40" s="280"/>
      <c r="R40" s="280"/>
      <c r="S40" s="280"/>
      <c r="T40" s="280"/>
      <c r="U40" s="280"/>
      <c r="V40" s="280"/>
      <c r="W40" s="280"/>
      <c r="X40" s="280"/>
      <c r="Y40" s="280"/>
      <c r="Z40" s="280"/>
      <c r="AA40" s="280"/>
      <c r="AB40" s="280"/>
    </row>
    <row r="41" spans="1:28" ht="51.75" customHeight="1" thickBot="1">
      <c r="A41" s="571"/>
      <c r="B41" s="223" t="s">
        <v>163</v>
      </c>
      <c r="C41" s="547" t="s">
        <v>215</v>
      </c>
      <c r="D41" s="548"/>
      <c r="E41" s="548"/>
      <c r="F41" s="548"/>
      <c r="G41" s="548"/>
      <c r="H41" s="548"/>
      <c r="I41" s="548"/>
      <c r="J41" s="565"/>
      <c r="K41" s="347"/>
      <c r="L41" s="280"/>
      <c r="M41" s="280"/>
      <c r="N41" s="280"/>
      <c r="O41" s="280"/>
      <c r="P41" s="280"/>
      <c r="Q41" s="280"/>
      <c r="R41" s="280"/>
      <c r="S41" s="280"/>
      <c r="T41" s="280"/>
      <c r="U41" s="280"/>
      <c r="V41" s="280"/>
      <c r="W41" s="280"/>
      <c r="X41" s="280"/>
      <c r="Y41" s="280"/>
      <c r="Z41" s="280"/>
      <c r="AA41" s="280"/>
      <c r="AB41" s="280"/>
    </row>
    <row r="42" spans="1:28" ht="409.5" customHeight="1">
      <c r="A42" s="569" t="s">
        <v>82</v>
      </c>
      <c r="B42" s="195" t="s">
        <v>219</v>
      </c>
      <c r="C42" s="219">
        <v>83333</v>
      </c>
      <c r="D42" s="209">
        <v>83333</v>
      </c>
      <c r="E42" s="199" t="s">
        <v>132</v>
      </c>
      <c r="F42" s="198" t="s">
        <v>58</v>
      </c>
      <c r="G42" s="184" t="s">
        <v>205</v>
      </c>
      <c r="H42" s="184" t="s">
        <v>206</v>
      </c>
      <c r="I42" s="184" t="s">
        <v>207</v>
      </c>
      <c r="J42" s="221" t="s">
        <v>214</v>
      </c>
      <c r="K42" s="345">
        <v>100000</v>
      </c>
      <c r="L42" s="280"/>
      <c r="M42" s="280"/>
      <c r="N42" s="280"/>
      <c r="O42" s="280"/>
      <c r="P42" s="280"/>
      <c r="Q42" s="280"/>
      <c r="R42" s="280"/>
      <c r="S42" s="280"/>
      <c r="T42" s="280"/>
      <c r="U42" s="280"/>
      <c r="V42" s="280"/>
      <c r="W42" s="280"/>
      <c r="X42" s="280"/>
      <c r="Y42" s="280"/>
      <c r="Z42" s="280"/>
      <c r="AA42" s="280"/>
      <c r="AB42" s="280"/>
    </row>
    <row r="43" spans="1:28" ht="409.5" customHeight="1">
      <c r="A43" s="570"/>
      <c r="B43" s="220" t="s">
        <v>220</v>
      </c>
      <c r="C43" s="200"/>
      <c r="D43" s="200"/>
      <c r="E43" s="212"/>
      <c r="F43" s="187"/>
      <c r="G43" s="184"/>
      <c r="H43" s="216"/>
      <c r="I43" s="184"/>
      <c r="J43" s="210"/>
      <c r="K43" s="348"/>
      <c r="L43" s="280"/>
      <c r="M43" s="280"/>
      <c r="N43" s="280"/>
      <c r="O43" s="280"/>
      <c r="P43" s="280"/>
      <c r="Q43" s="280"/>
      <c r="R43" s="280"/>
      <c r="S43" s="280"/>
      <c r="T43" s="280"/>
      <c r="U43" s="280"/>
      <c r="V43" s="280"/>
      <c r="W43" s="280"/>
      <c r="X43" s="280"/>
      <c r="Y43" s="280"/>
      <c r="Z43" s="280"/>
      <c r="AA43" s="280"/>
      <c r="AB43" s="280"/>
    </row>
    <row r="44" spans="1:28" ht="17.25" customHeight="1" thickBot="1">
      <c r="A44" s="570"/>
      <c r="B44" s="222" t="s">
        <v>217</v>
      </c>
      <c r="C44" s="211"/>
      <c r="D44" s="213"/>
      <c r="E44" s="214"/>
      <c r="F44" s="215"/>
      <c r="G44" s="217"/>
      <c r="H44" s="217"/>
      <c r="I44" s="217"/>
      <c r="J44" s="218"/>
      <c r="K44" s="349"/>
      <c r="L44" s="280"/>
      <c r="M44" s="280"/>
      <c r="N44" s="280"/>
      <c r="O44" s="280"/>
      <c r="P44" s="280"/>
      <c r="Q44" s="280"/>
      <c r="R44" s="280"/>
      <c r="S44" s="280"/>
      <c r="T44" s="280"/>
      <c r="U44" s="280"/>
      <c r="V44" s="280"/>
      <c r="W44" s="280"/>
      <c r="X44" s="280"/>
      <c r="Y44" s="280"/>
      <c r="Z44" s="280"/>
      <c r="AA44" s="280"/>
      <c r="AB44" s="280"/>
    </row>
    <row r="45" spans="1:28" ht="51" customHeight="1" thickBot="1">
      <c r="A45" s="571"/>
      <c r="B45" s="193" t="s">
        <v>163</v>
      </c>
      <c r="C45" s="547" t="s">
        <v>221</v>
      </c>
      <c r="D45" s="548"/>
      <c r="E45" s="548"/>
      <c r="F45" s="548"/>
      <c r="G45" s="548"/>
      <c r="H45" s="548"/>
      <c r="I45" s="548"/>
      <c r="J45" s="565"/>
      <c r="K45" s="350"/>
      <c r="L45" s="280"/>
      <c r="M45" s="280"/>
      <c r="N45" s="280"/>
      <c r="O45" s="280"/>
      <c r="P45" s="280"/>
      <c r="Q45" s="280"/>
      <c r="R45" s="280"/>
      <c r="S45" s="280"/>
      <c r="T45" s="280"/>
      <c r="U45" s="280"/>
      <c r="V45" s="280"/>
      <c r="W45" s="280"/>
      <c r="X45" s="280"/>
      <c r="Y45" s="280"/>
      <c r="Z45" s="280"/>
      <c r="AA45" s="280"/>
      <c r="AB45" s="280"/>
    </row>
    <row r="46" spans="1:28" ht="409.5" customHeight="1" thickBot="1">
      <c r="A46" s="474" t="s">
        <v>83</v>
      </c>
      <c r="B46" s="132" t="s">
        <v>224</v>
      </c>
      <c r="C46" s="209">
        <v>63334</v>
      </c>
      <c r="D46" s="209">
        <v>63334</v>
      </c>
      <c r="E46" s="230" t="s">
        <v>133</v>
      </c>
      <c r="F46" s="375" t="s">
        <v>58</v>
      </c>
      <c r="G46" s="237" t="s">
        <v>205</v>
      </c>
      <c r="H46" s="237" t="s">
        <v>206</v>
      </c>
      <c r="I46" s="238" t="s">
        <v>207</v>
      </c>
      <c r="J46" s="236" t="s">
        <v>177</v>
      </c>
      <c r="K46" s="341">
        <v>76000</v>
      </c>
      <c r="L46" s="280"/>
      <c r="M46" s="280"/>
      <c r="N46" s="280"/>
      <c r="O46" s="280"/>
      <c r="P46" s="280"/>
      <c r="Q46" s="280"/>
      <c r="R46" s="280"/>
      <c r="S46" s="280"/>
      <c r="T46" s="280"/>
      <c r="U46" s="280"/>
      <c r="V46" s="280"/>
      <c r="W46" s="280"/>
      <c r="X46" s="280"/>
      <c r="Y46" s="280"/>
      <c r="Z46" s="280"/>
      <c r="AA46" s="280"/>
      <c r="AB46" s="280"/>
    </row>
    <row r="47" spans="1:28" ht="34.5" customHeight="1" thickBot="1">
      <c r="A47" s="568"/>
      <c r="B47" s="225" t="s">
        <v>352</v>
      </c>
      <c r="C47" s="376"/>
      <c r="D47" s="376"/>
      <c r="E47" s="241"/>
      <c r="F47" s="276"/>
      <c r="G47" s="275"/>
      <c r="H47" s="275"/>
      <c r="I47" s="275"/>
      <c r="J47" s="242"/>
      <c r="K47" s="339"/>
      <c r="L47" s="280"/>
      <c r="M47" s="280"/>
      <c r="N47" s="280"/>
      <c r="O47" s="280"/>
      <c r="P47" s="280"/>
      <c r="Q47" s="280"/>
      <c r="R47" s="280"/>
      <c r="S47" s="280"/>
      <c r="T47" s="280"/>
      <c r="U47" s="280"/>
      <c r="V47" s="280"/>
      <c r="W47" s="280"/>
      <c r="X47" s="280"/>
      <c r="Y47" s="280"/>
      <c r="Z47" s="280"/>
      <c r="AA47" s="280"/>
      <c r="AB47" s="280"/>
    </row>
    <row r="48" spans="1:28" ht="46.5" customHeight="1" thickBot="1">
      <c r="A48" s="576"/>
      <c r="B48" s="193" t="s">
        <v>163</v>
      </c>
      <c r="C48" s="559" t="s">
        <v>294</v>
      </c>
      <c r="D48" s="560"/>
      <c r="E48" s="560"/>
      <c r="F48" s="560"/>
      <c r="G48" s="560"/>
      <c r="H48" s="560"/>
      <c r="I48" s="560"/>
      <c r="J48" s="561"/>
      <c r="K48" s="351"/>
      <c r="L48" s="280"/>
      <c r="M48" s="280"/>
      <c r="N48" s="280"/>
      <c r="O48" s="280"/>
      <c r="P48" s="280"/>
      <c r="Q48" s="280"/>
      <c r="R48" s="280"/>
      <c r="S48" s="280"/>
      <c r="T48" s="280"/>
      <c r="U48" s="280"/>
      <c r="V48" s="280"/>
      <c r="W48" s="280"/>
      <c r="X48" s="280"/>
      <c r="Y48" s="280"/>
      <c r="Z48" s="280"/>
      <c r="AA48" s="280"/>
      <c r="AB48" s="280"/>
    </row>
    <row r="49" spans="1:28" ht="409.5" customHeight="1" thickBot="1">
      <c r="A49" s="606" t="s">
        <v>136</v>
      </c>
      <c r="B49" s="225" t="s">
        <v>353</v>
      </c>
      <c r="C49" s="209">
        <v>63334</v>
      </c>
      <c r="D49" s="209">
        <v>63334</v>
      </c>
      <c r="E49" s="230" t="s">
        <v>133</v>
      </c>
      <c r="F49" s="375" t="s">
        <v>58</v>
      </c>
      <c r="G49" s="237" t="s">
        <v>205</v>
      </c>
      <c r="H49" s="237" t="s">
        <v>206</v>
      </c>
      <c r="I49" s="238" t="s">
        <v>207</v>
      </c>
      <c r="J49" s="204" t="s">
        <v>225</v>
      </c>
      <c r="K49" s="341">
        <v>76000</v>
      </c>
      <c r="L49" s="280"/>
      <c r="M49" s="280"/>
      <c r="N49" s="280"/>
      <c r="O49" s="280"/>
      <c r="P49" s="280"/>
      <c r="Q49" s="280"/>
      <c r="R49" s="280"/>
      <c r="S49" s="280"/>
      <c r="T49" s="280"/>
      <c r="U49" s="280"/>
      <c r="V49" s="280"/>
      <c r="W49" s="280"/>
      <c r="X49" s="280"/>
      <c r="Y49" s="280"/>
      <c r="Z49" s="280"/>
      <c r="AA49" s="280"/>
      <c r="AB49" s="280"/>
    </row>
    <row r="50" spans="1:28" ht="36.75" customHeight="1" thickBot="1">
      <c r="A50" s="568"/>
      <c r="B50" s="225" t="s">
        <v>352</v>
      </c>
      <c r="C50" s="376"/>
      <c r="D50" s="376"/>
      <c r="E50" s="241"/>
      <c r="F50" s="276"/>
      <c r="G50" s="275"/>
      <c r="H50" s="275"/>
      <c r="I50" s="275"/>
      <c r="J50" s="374"/>
      <c r="K50" s="341"/>
      <c r="L50" s="280"/>
      <c r="M50" s="280"/>
      <c r="N50" s="280"/>
      <c r="O50" s="280"/>
      <c r="P50" s="280"/>
      <c r="Q50" s="280"/>
      <c r="R50" s="280"/>
      <c r="S50" s="280"/>
      <c r="T50" s="280"/>
      <c r="U50" s="280"/>
      <c r="V50" s="280"/>
      <c r="W50" s="280"/>
      <c r="X50" s="280"/>
      <c r="Y50" s="280"/>
      <c r="Z50" s="280"/>
      <c r="AA50" s="280"/>
      <c r="AB50" s="280"/>
    </row>
    <row r="51" spans="1:28" ht="48.75" customHeight="1" thickBot="1">
      <c r="A51" s="475"/>
      <c r="B51" s="161" t="s">
        <v>163</v>
      </c>
      <c r="C51" s="586" t="s">
        <v>223</v>
      </c>
      <c r="D51" s="587"/>
      <c r="E51" s="587"/>
      <c r="F51" s="587"/>
      <c r="G51" s="587"/>
      <c r="H51" s="587"/>
      <c r="I51" s="587"/>
      <c r="J51" s="588"/>
      <c r="K51" s="342"/>
      <c r="L51" s="280"/>
      <c r="M51" s="280"/>
      <c r="N51" s="280"/>
      <c r="O51" s="280"/>
      <c r="P51" s="280"/>
      <c r="Q51" s="280"/>
      <c r="R51" s="280"/>
      <c r="S51" s="280"/>
      <c r="T51" s="280"/>
      <c r="U51" s="280"/>
      <c r="V51" s="280"/>
      <c r="W51" s="280"/>
      <c r="X51" s="280"/>
      <c r="Y51" s="280"/>
      <c r="Z51" s="280"/>
      <c r="AA51" s="280"/>
      <c r="AB51" s="280"/>
    </row>
    <row r="52" spans="1:28" ht="192.75" customHeight="1" thickBot="1">
      <c r="A52" s="474" t="s">
        <v>137</v>
      </c>
      <c r="B52" s="129" t="s">
        <v>228</v>
      </c>
      <c r="C52" s="205">
        <v>45833</v>
      </c>
      <c r="D52" s="205">
        <v>45833</v>
      </c>
      <c r="E52" s="224" t="s">
        <v>134</v>
      </c>
      <c r="F52" s="229" t="s">
        <v>58</v>
      </c>
      <c r="G52" s="226" t="s">
        <v>205</v>
      </c>
      <c r="H52" s="226" t="s">
        <v>206</v>
      </c>
      <c r="I52" s="227" t="s">
        <v>207</v>
      </c>
      <c r="J52" s="204" t="s">
        <v>226</v>
      </c>
      <c r="K52" s="341">
        <v>55000</v>
      </c>
      <c r="L52" s="280"/>
      <c r="M52" s="280"/>
      <c r="N52" s="280"/>
      <c r="O52" s="280"/>
      <c r="P52" s="280"/>
      <c r="Q52" s="280"/>
      <c r="R52" s="280"/>
      <c r="S52" s="280"/>
      <c r="T52" s="280"/>
      <c r="U52" s="280"/>
      <c r="V52" s="280"/>
      <c r="W52" s="280"/>
      <c r="X52" s="280"/>
      <c r="Y52" s="280"/>
      <c r="Z52" s="280"/>
      <c r="AA52" s="280"/>
      <c r="AB52" s="280"/>
    </row>
    <row r="53" spans="1:28" ht="33" customHeight="1" thickBot="1">
      <c r="A53" s="475"/>
      <c r="B53" s="161" t="s">
        <v>163</v>
      </c>
      <c r="C53" s="534" t="s">
        <v>227</v>
      </c>
      <c r="D53" s="535"/>
      <c r="E53" s="535"/>
      <c r="F53" s="535"/>
      <c r="G53" s="535"/>
      <c r="H53" s="535"/>
      <c r="I53" s="535"/>
      <c r="J53" s="536"/>
      <c r="K53" s="342"/>
      <c r="L53" s="280"/>
      <c r="M53" s="280"/>
      <c r="N53" s="280"/>
      <c r="O53" s="280"/>
      <c r="P53" s="280"/>
      <c r="Q53" s="280"/>
      <c r="R53" s="280"/>
      <c r="S53" s="280"/>
      <c r="T53" s="280"/>
      <c r="U53" s="280"/>
      <c r="V53" s="280"/>
      <c r="W53" s="280"/>
      <c r="X53" s="280"/>
      <c r="Y53" s="280"/>
      <c r="Z53" s="280"/>
      <c r="AA53" s="280"/>
      <c r="AB53" s="280"/>
    </row>
    <row r="54" spans="1:28" ht="189" customHeight="1" thickBot="1">
      <c r="A54" s="474" t="s">
        <v>138</v>
      </c>
      <c r="B54" s="129" t="s">
        <v>228</v>
      </c>
      <c r="C54" s="205">
        <v>45833</v>
      </c>
      <c r="D54" s="205">
        <v>45833</v>
      </c>
      <c r="E54" s="224" t="s">
        <v>134</v>
      </c>
      <c r="F54" s="229" t="s">
        <v>58</v>
      </c>
      <c r="G54" s="226" t="s">
        <v>205</v>
      </c>
      <c r="H54" s="226" t="s">
        <v>206</v>
      </c>
      <c r="I54" s="227" t="s">
        <v>207</v>
      </c>
      <c r="J54" s="204" t="s">
        <v>231</v>
      </c>
      <c r="K54" s="341">
        <v>55000</v>
      </c>
      <c r="L54" s="280"/>
      <c r="M54" s="280"/>
      <c r="N54" s="280"/>
      <c r="O54" s="280"/>
      <c r="P54" s="280"/>
      <c r="Q54" s="280"/>
      <c r="R54" s="280"/>
      <c r="S54" s="280"/>
      <c r="T54" s="280"/>
      <c r="U54" s="280"/>
      <c r="V54" s="280"/>
      <c r="W54" s="280"/>
      <c r="X54" s="280"/>
      <c r="Y54" s="280"/>
      <c r="Z54" s="280"/>
      <c r="AA54" s="280"/>
      <c r="AB54" s="280"/>
    </row>
    <row r="55" spans="1:28" ht="33" customHeight="1" thickBot="1">
      <c r="A55" s="475"/>
      <c r="B55" s="161" t="s">
        <v>163</v>
      </c>
      <c r="C55" s="586" t="s">
        <v>227</v>
      </c>
      <c r="D55" s="587"/>
      <c r="E55" s="587"/>
      <c r="F55" s="587"/>
      <c r="G55" s="587"/>
      <c r="H55" s="587"/>
      <c r="I55" s="587"/>
      <c r="J55" s="588"/>
      <c r="K55" s="342"/>
      <c r="L55" s="280"/>
      <c r="M55" s="280"/>
      <c r="N55" s="280"/>
      <c r="O55" s="280"/>
      <c r="P55" s="280"/>
      <c r="Q55" s="280"/>
      <c r="R55" s="280"/>
      <c r="S55" s="280"/>
      <c r="T55" s="280"/>
      <c r="U55" s="280"/>
      <c r="V55" s="280"/>
      <c r="W55" s="280"/>
      <c r="X55" s="280"/>
      <c r="Y55" s="280"/>
      <c r="Z55" s="280"/>
      <c r="AA55" s="280"/>
      <c r="AB55" s="280"/>
    </row>
    <row r="56" spans="1:28" ht="142.5" customHeight="1" thickBot="1">
      <c r="A56" s="474" t="s">
        <v>139</v>
      </c>
      <c r="B56" s="133" t="s">
        <v>230</v>
      </c>
      <c r="C56" s="209">
        <v>57500</v>
      </c>
      <c r="D56" s="209">
        <v>57500</v>
      </c>
      <c r="E56" s="230" t="s">
        <v>135</v>
      </c>
      <c r="F56" s="208" t="s">
        <v>58</v>
      </c>
      <c r="G56" s="226" t="s">
        <v>205</v>
      </c>
      <c r="H56" s="226" t="s">
        <v>206</v>
      </c>
      <c r="I56" s="227" t="s">
        <v>207</v>
      </c>
      <c r="J56" s="204" t="s">
        <v>229</v>
      </c>
      <c r="K56" s="341">
        <v>69000</v>
      </c>
      <c r="L56" s="280"/>
      <c r="M56" s="280"/>
      <c r="N56" s="280"/>
      <c r="O56" s="280"/>
      <c r="P56" s="280"/>
      <c r="Q56" s="280"/>
      <c r="R56" s="280"/>
      <c r="S56" s="280"/>
      <c r="T56" s="280"/>
      <c r="U56" s="280"/>
      <c r="V56" s="280"/>
      <c r="W56" s="280"/>
      <c r="X56" s="280"/>
      <c r="Y56" s="280"/>
      <c r="Z56" s="280"/>
      <c r="AA56" s="280"/>
      <c r="AB56" s="280"/>
    </row>
    <row r="57" spans="1:28" ht="33.75" customHeight="1" thickBot="1">
      <c r="A57" s="475"/>
      <c r="B57" s="161" t="s">
        <v>163</v>
      </c>
      <c r="C57" s="586" t="s">
        <v>232</v>
      </c>
      <c r="D57" s="587"/>
      <c r="E57" s="587"/>
      <c r="F57" s="587"/>
      <c r="G57" s="587"/>
      <c r="H57" s="587"/>
      <c r="I57" s="587"/>
      <c r="J57" s="588"/>
      <c r="K57" s="342"/>
      <c r="L57" s="280"/>
      <c r="M57" s="280"/>
      <c r="N57" s="280"/>
      <c r="O57" s="280"/>
      <c r="P57" s="280"/>
      <c r="Q57" s="280"/>
      <c r="R57" s="280"/>
      <c r="S57" s="280"/>
      <c r="T57" s="280"/>
      <c r="U57" s="280"/>
      <c r="V57" s="280"/>
      <c r="W57" s="280"/>
      <c r="X57" s="280"/>
      <c r="Y57" s="280"/>
      <c r="Z57" s="280"/>
      <c r="AA57" s="280"/>
      <c r="AB57" s="280"/>
    </row>
    <row r="58" spans="1:28" ht="141.75" customHeight="1" thickBot="1">
      <c r="A58" s="474" t="s">
        <v>140</v>
      </c>
      <c r="B58" s="231" t="s">
        <v>230</v>
      </c>
      <c r="C58" s="209">
        <v>57500</v>
      </c>
      <c r="D58" s="209">
        <v>57500</v>
      </c>
      <c r="E58" s="230" t="s">
        <v>135</v>
      </c>
      <c r="F58" s="208" t="s">
        <v>58</v>
      </c>
      <c r="G58" s="226" t="s">
        <v>205</v>
      </c>
      <c r="H58" s="226" t="s">
        <v>206</v>
      </c>
      <c r="I58" s="227" t="s">
        <v>207</v>
      </c>
      <c r="J58" s="204" t="s">
        <v>233</v>
      </c>
      <c r="K58" s="341">
        <v>69000</v>
      </c>
      <c r="L58" s="280"/>
      <c r="M58" s="280"/>
      <c r="N58" s="280"/>
      <c r="O58" s="280"/>
      <c r="P58" s="280"/>
      <c r="Q58" s="280"/>
      <c r="R58" s="280"/>
      <c r="S58" s="280"/>
      <c r="T58" s="280"/>
      <c r="U58" s="280"/>
      <c r="V58" s="280"/>
      <c r="W58" s="280"/>
      <c r="X58" s="280"/>
      <c r="Y58" s="280"/>
      <c r="Z58" s="280"/>
      <c r="AA58" s="280"/>
      <c r="AB58" s="280"/>
    </row>
    <row r="59" spans="1:28" ht="34.5" customHeight="1" thickBot="1">
      <c r="A59" s="475"/>
      <c r="B59" s="161" t="s">
        <v>163</v>
      </c>
      <c r="C59" s="586" t="s">
        <v>232</v>
      </c>
      <c r="D59" s="587"/>
      <c r="E59" s="587"/>
      <c r="F59" s="587"/>
      <c r="G59" s="587"/>
      <c r="H59" s="587"/>
      <c r="I59" s="587"/>
      <c r="J59" s="588"/>
      <c r="K59" s="342"/>
      <c r="L59" s="280"/>
      <c r="M59" s="280"/>
      <c r="N59" s="280"/>
      <c r="O59" s="280"/>
      <c r="P59" s="280"/>
      <c r="Q59" s="280"/>
      <c r="R59" s="280"/>
      <c r="S59" s="280"/>
      <c r="T59" s="280"/>
      <c r="U59" s="280"/>
      <c r="V59" s="280"/>
      <c r="W59" s="280"/>
      <c r="X59" s="280"/>
      <c r="Y59" s="280"/>
      <c r="Z59" s="280"/>
      <c r="AA59" s="280"/>
      <c r="AB59" s="280"/>
    </row>
    <row r="60" spans="1:28" ht="256.5" customHeight="1" thickBot="1">
      <c r="A60" s="474" t="s">
        <v>151</v>
      </c>
      <c r="B60" s="159" t="s">
        <v>234</v>
      </c>
      <c r="C60" s="232">
        <v>41667</v>
      </c>
      <c r="D60" s="233">
        <v>41667</v>
      </c>
      <c r="E60" s="204" t="s">
        <v>173</v>
      </c>
      <c r="F60" s="208" t="s">
        <v>58</v>
      </c>
      <c r="G60" s="226" t="s">
        <v>205</v>
      </c>
      <c r="H60" s="226" t="s">
        <v>206</v>
      </c>
      <c r="I60" s="227" t="s">
        <v>207</v>
      </c>
      <c r="J60" s="204" t="s">
        <v>177</v>
      </c>
      <c r="K60" s="341">
        <v>50000</v>
      </c>
      <c r="L60" s="280"/>
      <c r="M60" s="280"/>
      <c r="N60" s="280"/>
      <c r="O60" s="280"/>
      <c r="P60" s="280"/>
      <c r="Q60" s="280"/>
      <c r="R60" s="280"/>
      <c r="S60" s="280"/>
      <c r="T60" s="280"/>
      <c r="U60" s="280"/>
      <c r="V60" s="280"/>
      <c r="W60" s="280"/>
      <c r="X60" s="280"/>
      <c r="Y60" s="280"/>
      <c r="Z60" s="280"/>
      <c r="AA60" s="280"/>
      <c r="AB60" s="280"/>
    </row>
    <row r="61" spans="1:28" ht="34.5" customHeight="1" thickBot="1">
      <c r="A61" s="475"/>
      <c r="B61" s="161" t="s">
        <v>163</v>
      </c>
      <c r="C61" s="547" t="s">
        <v>174</v>
      </c>
      <c r="D61" s="548"/>
      <c r="E61" s="548"/>
      <c r="F61" s="548"/>
      <c r="G61" s="548"/>
      <c r="H61" s="548"/>
      <c r="I61" s="548"/>
      <c r="J61" s="565"/>
      <c r="K61" s="342"/>
      <c r="L61" s="280"/>
      <c r="M61" s="280"/>
      <c r="N61" s="280"/>
      <c r="O61" s="280"/>
      <c r="P61" s="280"/>
      <c r="Q61" s="280"/>
      <c r="R61" s="280"/>
      <c r="S61" s="280"/>
      <c r="T61" s="280"/>
      <c r="U61" s="280"/>
      <c r="V61" s="280"/>
      <c r="W61" s="280"/>
      <c r="X61" s="280"/>
      <c r="Y61" s="280"/>
      <c r="Z61" s="280"/>
      <c r="AA61" s="280"/>
      <c r="AB61" s="280"/>
    </row>
    <row r="62" spans="1:28" ht="298.5" customHeight="1" thickBot="1">
      <c r="A62" s="474" t="s">
        <v>153</v>
      </c>
      <c r="B62" s="159" t="s">
        <v>235</v>
      </c>
      <c r="C62" s="233">
        <v>50000</v>
      </c>
      <c r="D62" s="233">
        <v>50000</v>
      </c>
      <c r="E62" s="204" t="s">
        <v>173</v>
      </c>
      <c r="F62" s="208" t="s">
        <v>58</v>
      </c>
      <c r="G62" s="226" t="s">
        <v>205</v>
      </c>
      <c r="H62" s="226" t="s">
        <v>206</v>
      </c>
      <c r="I62" s="227" t="s">
        <v>207</v>
      </c>
      <c r="J62" s="204" t="s">
        <v>214</v>
      </c>
      <c r="K62" s="341">
        <v>60000</v>
      </c>
      <c r="L62" s="280"/>
      <c r="M62" s="280"/>
      <c r="N62" s="280"/>
      <c r="O62" s="280"/>
      <c r="P62" s="280"/>
      <c r="Q62" s="280"/>
      <c r="R62" s="280"/>
      <c r="S62" s="280"/>
      <c r="T62" s="280"/>
      <c r="U62" s="280"/>
      <c r="V62" s="280"/>
      <c r="W62" s="280"/>
      <c r="X62" s="280"/>
      <c r="Y62" s="280"/>
      <c r="Z62" s="280"/>
      <c r="AA62" s="280"/>
      <c r="AB62" s="280"/>
    </row>
    <row r="63" spans="1:28" ht="33.75" customHeight="1" thickBot="1">
      <c r="A63" s="475"/>
      <c r="B63" s="161" t="s">
        <v>163</v>
      </c>
      <c r="C63" s="547" t="s">
        <v>174</v>
      </c>
      <c r="D63" s="548"/>
      <c r="E63" s="548"/>
      <c r="F63" s="548"/>
      <c r="G63" s="548"/>
      <c r="H63" s="548"/>
      <c r="I63" s="548"/>
      <c r="J63" s="565"/>
      <c r="K63" s="342"/>
      <c r="L63" s="280"/>
      <c r="M63" s="280"/>
      <c r="N63" s="280"/>
      <c r="O63" s="280"/>
      <c r="P63" s="280"/>
      <c r="Q63" s="280"/>
      <c r="R63" s="280"/>
      <c r="S63" s="280"/>
      <c r="T63" s="280"/>
      <c r="U63" s="280"/>
      <c r="V63" s="280"/>
      <c r="W63" s="280"/>
      <c r="X63" s="280"/>
      <c r="Y63" s="280"/>
      <c r="Z63" s="280"/>
      <c r="AA63" s="280"/>
      <c r="AB63" s="280"/>
    </row>
    <row r="64" spans="1:28" ht="20.25" customHeight="1" thickBot="1">
      <c r="A64" s="134"/>
      <c r="B64" s="135" t="s">
        <v>1</v>
      </c>
      <c r="C64" s="136">
        <f>SUM(C65+C67++C69+C71+C73+C75+C77+C79+C81+C83+C85+C87+C89+C91+C93+C95+C97+C99+C101+C103+C105+C107+C109+C111+C113+C115+C117+C119+C121+C123+C125+C139+C141+C143)</f>
        <v>4004021</v>
      </c>
      <c r="D64" s="136">
        <f>C64</f>
        <v>4004021</v>
      </c>
      <c r="E64" s="137"/>
      <c r="F64" s="134"/>
      <c r="G64" s="134"/>
      <c r="H64" s="138"/>
      <c r="I64" s="138"/>
      <c r="J64" s="138"/>
      <c r="K64" s="136">
        <f>SUM(K65+K67++K69+K71+K73+K75+K77+K79+K81+K83+K85+K87+K89+K91+K93+K95+K97+K99+K101+K103+K105+K107+K109+K111+K113+K115+K117+K119+K121+K123+K125+K139+K141+K143)</f>
        <v>4826419</v>
      </c>
      <c r="L64" s="280"/>
      <c r="M64" s="280"/>
      <c r="N64" s="280"/>
      <c r="O64" s="280"/>
      <c r="P64" s="280"/>
      <c r="Q64" s="280"/>
      <c r="R64" s="280"/>
      <c r="S64" s="280"/>
      <c r="T64" s="280"/>
      <c r="U64" s="280"/>
      <c r="V64" s="280"/>
      <c r="W64" s="280"/>
      <c r="X64" s="280"/>
      <c r="Y64" s="280"/>
      <c r="Z64" s="280"/>
      <c r="AA64" s="280"/>
      <c r="AB64" s="280"/>
    </row>
    <row r="65" spans="1:28" ht="93" customHeight="1" thickBot="1">
      <c r="A65" s="617" t="s">
        <v>73</v>
      </c>
      <c r="B65" s="139" t="s">
        <v>240</v>
      </c>
      <c r="C65" s="228">
        <v>41667</v>
      </c>
      <c r="D65" s="228">
        <v>41667</v>
      </c>
      <c r="E65" s="235" t="s">
        <v>141</v>
      </c>
      <c r="F65" s="208" t="s">
        <v>58</v>
      </c>
      <c r="G65" s="226" t="s">
        <v>205</v>
      </c>
      <c r="H65" s="226" t="s">
        <v>206</v>
      </c>
      <c r="I65" s="227" t="s">
        <v>207</v>
      </c>
      <c r="J65" s="236" t="s">
        <v>177</v>
      </c>
      <c r="K65" s="352">
        <v>50000</v>
      </c>
      <c r="L65" s="280"/>
      <c r="M65" s="280"/>
      <c r="N65" s="280"/>
      <c r="O65" s="280"/>
      <c r="P65" s="280"/>
      <c r="Q65" s="280"/>
      <c r="R65" s="280"/>
      <c r="S65" s="280"/>
      <c r="T65" s="280"/>
      <c r="U65" s="280"/>
      <c r="V65" s="280"/>
      <c r="W65" s="280"/>
      <c r="X65" s="280"/>
      <c r="Y65" s="280"/>
      <c r="Z65" s="280"/>
      <c r="AA65" s="280"/>
      <c r="AB65" s="280"/>
    </row>
    <row r="66" spans="1:28" ht="120" customHeight="1" thickBot="1">
      <c r="A66" s="618"/>
      <c r="B66" s="161" t="s">
        <v>163</v>
      </c>
      <c r="C66" s="619" t="s">
        <v>237</v>
      </c>
      <c r="D66" s="620"/>
      <c r="E66" s="620"/>
      <c r="F66" s="620"/>
      <c r="G66" s="620"/>
      <c r="H66" s="620"/>
      <c r="I66" s="620"/>
      <c r="J66" s="621"/>
      <c r="K66" s="342"/>
      <c r="L66" s="280"/>
      <c r="M66" s="280"/>
      <c r="N66" s="280"/>
      <c r="O66" s="280"/>
      <c r="P66" s="280"/>
      <c r="Q66" s="280"/>
      <c r="R66" s="280"/>
      <c r="S66" s="280"/>
      <c r="T66" s="280"/>
      <c r="U66" s="280"/>
      <c r="V66" s="280"/>
      <c r="W66" s="280"/>
      <c r="X66" s="280"/>
      <c r="Y66" s="280"/>
      <c r="Z66" s="280"/>
      <c r="AA66" s="280"/>
      <c r="AB66" s="280"/>
    </row>
    <row r="67" spans="1:28" ht="69.75" customHeight="1" thickBot="1">
      <c r="A67" s="617" t="s">
        <v>72</v>
      </c>
      <c r="B67" s="234" t="s">
        <v>239</v>
      </c>
      <c r="C67" s="228">
        <v>41667</v>
      </c>
      <c r="D67" s="228">
        <v>41667</v>
      </c>
      <c r="E67" s="140" t="s">
        <v>238</v>
      </c>
      <c r="F67" s="36" t="s">
        <v>58</v>
      </c>
      <c r="G67" s="226" t="s">
        <v>205</v>
      </c>
      <c r="H67" s="226" t="s">
        <v>206</v>
      </c>
      <c r="I67" s="227" t="s">
        <v>207</v>
      </c>
      <c r="J67" s="236" t="s">
        <v>177</v>
      </c>
      <c r="K67" s="352">
        <v>50000</v>
      </c>
      <c r="L67" s="280"/>
      <c r="M67" s="280"/>
      <c r="N67" s="280"/>
      <c r="O67" s="280"/>
      <c r="P67" s="280"/>
      <c r="Q67" s="280"/>
      <c r="R67" s="280"/>
      <c r="S67" s="280"/>
      <c r="T67" s="280"/>
      <c r="U67" s="280"/>
      <c r="V67" s="280"/>
      <c r="W67" s="280"/>
      <c r="X67" s="280"/>
      <c r="Y67" s="280"/>
      <c r="Z67" s="280"/>
      <c r="AA67" s="280"/>
      <c r="AB67" s="280"/>
    </row>
    <row r="68" spans="1:28" ht="90" customHeight="1" thickBot="1">
      <c r="A68" s="618"/>
      <c r="B68" s="161" t="s">
        <v>163</v>
      </c>
      <c r="C68" s="626" t="s">
        <v>236</v>
      </c>
      <c r="D68" s="627"/>
      <c r="E68" s="627"/>
      <c r="F68" s="627"/>
      <c r="G68" s="627"/>
      <c r="H68" s="627"/>
      <c r="I68" s="627"/>
      <c r="J68" s="628"/>
      <c r="K68" s="342"/>
      <c r="L68" s="280"/>
      <c r="M68" s="280"/>
      <c r="N68" s="280"/>
      <c r="O68" s="280"/>
      <c r="P68" s="280"/>
      <c r="Q68" s="280"/>
      <c r="R68" s="280"/>
      <c r="S68" s="280"/>
      <c r="T68" s="280"/>
      <c r="U68" s="280"/>
      <c r="V68" s="280"/>
      <c r="W68" s="280"/>
      <c r="X68" s="280"/>
      <c r="Y68" s="280"/>
      <c r="Z68" s="280"/>
      <c r="AA68" s="280"/>
      <c r="AB68" s="280"/>
    </row>
    <row r="69" spans="1:28" ht="275.25" customHeight="1" thickBot="1">
      <c r="A69" s="612" t="s">
        <v>74</v>
      </c>
      <c r="B69" s="139" t="s">
        <v>409</v>
      </c>
      <c r="C69" s="228">
        <v>60500</v>
      </c>
      <c r="D69" s="228">
        <v>60500</v>
      </c>
      <c r="E69" s="235" t="s">
        <v>142</v>
      </c>
      <c r="F69" s="208" t="s">
        <v>58</v>
      </c>
      <c r="G69" s="226" t="s">
        <v>205</v>
      </c>
      <c r="H69" s="226" t="s">
        <v>206</v>
      </c>
      <c r="I69" s="227" t="s">
        <v>207</v>
      </c>
      <c r="J69" s="236" t="s">
        <v>177</v>
      </c>
      <c r="K69" s="352">
        <v>69000</v>
      </c>
      <c r="L69" s="280"/>
      <c r="M69" s="280"/>
      <c r="N69" s="280"/>
      <c r="O69" s="280"/>
      <c r="P69" s="280"/>
      <c r="Q69" s="280"/>
      <c r="R69" s="280"/>
      <c r="S69" s="280"/>
      <c r="T69" s="280"/>
      <c r="U69" s="280"/>
      <c r="V69" s="280"/>
      <c r="W69" s="280"/>
      <c r="X69" s="280"/>
      <c r="Y69" s="280"/>
      <c r="Z69" s="280"/>
      <c r="AA69" s="280"/>
      <c r="AB69" s="280"/>
    </row>
    <row r="70" spans="1:28" ht="90.75" customHeight="1" thickBot="1">
      <c r="A70" s="613"/>
      <c r="B70" s="161" t="s">
        <v>163</v>
      </c>
      <c r="C70" s="614" t="s">
        <v>355</v>
      </c>
      <c r="D70" s="615"/>
      <c r="E70" s="615"/>
      <c r="F70" s="615"/>
      <c r="G70" s="615"/>
      <c r="H70" s="615"/>
      <c r="I70" s="615"/>
      <c r="J70" s="616"/>
      <c r="K70" s="342"/>
      <c r="L70" s="280"/>
      <c r="M70" s="280"/>
      <c r="N70" s="280"/>
      <c r="O70" s="280"/>
      <c r="P70" s="280"/>
      <c r="Q70" s="280"/>
      <c r="R70" s="280"/>
      <c r="S70" s="280"/>
      <c r="T70" s="280"/>
      <c r="U70" s="280"/>
      <c r="V70" s="280"/>
      <c r="W70" s="280"/>
      <c r="X70" s="280"/>
      <c r="Y70" s="280"/>
      <c r="Z70" s="280"/>
      <c r="AA70" s="280"/>
      <c r="AB70" s="280"/>
    </row>
    <row r="71" spans="1:28" ht="87" customHeight="1" thickBot="1">
      <c r="A71" s="612" t="s">
        <v>75</v>
      </c>
      <c r="B71" s="139" t="s">
        <v>301</v>
      </c>
      <c r="C71" s="228">
        <v>16667</v>
      </c>
      <c r="D71" s="228">
        <v>16667</v>
      </c>
      <c r="E71" s="235" t="s">
        <v>351</v>
      </c>
      <c r="F71" s="208" t="s">
        <v>58</v>
      </c>
      <c r="G71" s="226" t="s">
        <v>205</v>
      </c>
      <c r="H71" s="226" t="s">
        <v>206</v>
      </c>
      <c r="I71" s="227" t="s">
        <v>207</v>
      </c>
      <c r="J71" s="204" t="s">
        <v>178</v>
      </c>
      <c r="K71" s="352">
        <v>20000</v>
      </c>
      <c r="L71" s="280"/>
      <c r="M71" s="280"/>
      <c r="N71" s="280"/>
      <c r="O71" s="280"/>
      <c r="P71" s="280"/>
      <c r="Q71" s="280"/>
      <c r="R71" s="280"/>
      <c r="S71" s="280"/>
      <c r="T71" s="280"/>
      <c r="U71" s="280"/>
      <c r="V71" s="280"/>
      <c r="W71" s="280"/>
      <c r="X71" s="280"/>
      <c r="Y71" s="280"/>
      <c r="Z71" s="280"/>
      <c r="AA71" s="280"/>
      <c r="AB71" s="280"/>
    </row>
    <row r="72" spans="1:28" ht="62.25" customHeight="1" thickBot="1">
      <c r="A72" s="613"/>
      <c r="B72" s="161" t="s">
        <v>163</v>
      </c>
      <c r="C72" s="614" t="s">
        <v>302</v>
      </c>
      <c r="D72" s="615"/>
      <c r="E72" s="615"/>
      <c r="F72" s="615"/>
      <c r="G72" s="615"/>
      <c r="H72" s="615"/>
      <c r="I72" s="615"/>
      <c r="J72" s="616"/>
      <c r="K72" s="342"/>
      <c r="L72" s="280"/>
      <c r="M72" s="280"/>
      <c r="N72" s="280"/>
      <c r="O72" s="280"/>
      <c r="P72" s="280"/>
      <c r="Q72" s="280"/>
      <c r="R72" s="280"/>
      <c r="S72" s="280"/>
      <c r="T72" s="280"/>
      <c r="U72" s="280"/>
      <c r="V72" s="280"/>
      <c r="W72" s="280"/>
      <c r="X72" s="280"/>
      <c r="Y72" s="280"/>
      <c r="Z72" s="280"/>
      <c r="AA72" s="280"/>
      <c r="AB72" s="280"/>
    </row>
    <row r="73" spans="1:28" ht="235.5" customHeight="1" thickBot="1">
      <c r="A73" s="474" t="s">
        <v>76</v>
      </c>
      <c r="B73" s="141" t="s">
        <v>241</v>
      </c>
      <c r="C73" s="205">
        <v>333333</v>
      </c>
      <c r="D73" s="205">
        <v>333333</v>
      </c>
      <c r="E73" s="204" t="s">
        <v>143</v>
      </c>
      <c r="F73" s="229" t="s">
        <v>58</v>
      </c>
      <c r="G73" s="226" t="s">
        <v>205</v>
      </c>
      <c r="H73" s="226" t="s">
        <v>206</v>
      </c>
      <c r="I73" s="227" t="s">
        <v>207</v>
      </c>
      <c r="J73" s="204" t="s">
        <v>177</v>
      </c>
      <c r="K73" s="352">
        <v>399999</v>
      </c>
      <c r="L73" s="280"/>
      <c r="M73" s="280"/>
      <c r="N73" s="280"/>
      <c r="O73" s="280"/>
      <c r="P73" s="280"/>
      <c r="Q73" s="280"/>
      <c r="R73" s="280"/>
      <c r="S73" s="280"/>
      <c r="T73" s="280"/>
      <c r="U73" s="280"/>
      <c r="V73" s="280"/>
      <c r="W73" s="280"/>
      <c r="X73" s="280"/>
      <c r="Y73" s="280"/>
      <c r="Z73" s="280"/>
      <c r="AA73" s="280"/>
      <c r="AB73" s="280"/>
    </row>
    <row r="74" spans="1:28" ht="48" customHeight="1" thickBot="1">
      <c r="A74" s="475"/>
      <c r="B74" s="161" t="s">
        <v>163</v>
      </c>
      <c r="C74" s="541" t="s">
        <v>242</v>
      </c>
      <c r="D74" s="542"/>
      <c r="E74" s="542"/>
      <c r="F74" s="542"/>
      <c r="G74" s="542"/>
      <c r="H74" s="542"/>
      <c r="I74" s="542"/>
      <c r="J74" s="543"/>
      <c r="K74" s="342"/>
      <c r="L74" s="280"/>
      <c r="M74" s="280"/>
      <c r="N74" s="280"/>
      <c r="O74" s="280"/>
      <c r="P74" s="280"/>
      <c r="Q74" s="280"/>
      <c r="R74" s="280"/>
      <c r="S74" s="280"/>
      <c r="T74" s="280"/>
      <c r="U74" s="280"/>
      <c r="V74" s="280"/>
      <c r="W74" s="280"/>
      <c r="X74" s="280"/>
      <c r="Y74" s="280"/>
      <c r="Z74" s="280"/>
      <c r="AA74" s="280"/>
      <c r="AB74" s="280"/>
    </row>
    <row r="75" spans="1:28" ht="82.5" customHeight="1" thickBot="1">
      <c r="A75" s="474" t="s">
        <v>77</v>
      </c>
      <c r="B75" s="142" t="s">
        <v>144</v>
      </c>
      <c r="C75" s="205">
        <v>166667</v>
      </c>
      <c r="D75" s="205">
        <v>166667</v>
      </c>
      <c r="E75" s="130" t="s">
        <v>145</v>
      </c>
      <c r="F75" s="229" t="s">
        <v>58</v>
      </c>
      <c r="G75" s="226" t="s">
        <v>205</v>
      </c>
      <c r="H75" s="226" t="s">
        <v>206</v>
      </c>
      <c r="I75" s="227" t="s">
        <v>207</v>
      </c>
      <c r="J75" s="204" t="s">
        <v>177</v>
      </c>
      <c r="K75" s="352">
        <v>200001</v>
      </c>
      <c r="L75" s="280"/>
      <c r="M75" s="280"/>
      <c r="N75" s="280"/>
      <c r="O75" s="280"/>
      <c r="P75" s="280"/>
      <c r="Q75" s="280"/>
      <c r="R75" s="280"/>
      <c r="S75" s="280"/>
      <c r="T75" s="280"/>
      <c r="U75" s="280"/>
      <c r="V75" s="280"/>
      <c r="W75" s="280"/>
      <c r="X75" s="280"/>
      <c r="Y75" s="280"/>
      <c r="Z75" s="280"/>
      <c r="AA75" s="280"/>
      <c r="AB75" s="280"/>
    </row>
    <row r="76" spans="1:28" ht="45.75" customHeight="1" thickBot="1">
      <c r="A76" s="475"/>
      <c r="B76" s="161" t="s">
        <v>163</v>
      </c>
      <c r="C76" s="609" t="s">
        <v>243</v>
      </c>
      <c r="D76" s="610"/>
      <c r="E76" s="610"/>
      <c r="F76" s="610"/>
      <c r="G76" s="610"/>
      <c r="H76" s="610"/>
      <c r="I76" s="610"/>
      <c r="J76" s="611"/>
      <c r="K76" s="354"/>
      <c r="L76" s="280"/>
      <c r="M76" s="280"/>
      <c r="N76" s="280"/>
      <c r="O76" s="280"/>
      <c r="P76" s="280"/>
      <c r="Q76" s="280"/>
      <c r="R76" s="280"/>
      <c r="S76" s="280"/>
      <c r="T76" s="280"/>
      <c r="U76" s="280"/>
      <c r="V76" s="280"/>
      <c r="W76" s="280"/>
      <c r="X76" s="280"/>
      <c r="Y76" s="280"/>
      <c r="Z76" s="280"/>
      <c r="AA76" s="280"/>
      <c r="AB76" s="280"/>
    </row>
    <row r="77" spans="1:28" ht="67.5" customHeight="1" thickBot="1">
      <c r="A77" s="474" t="s">
        <v>78</v>
      </c>
      <c r="B77" s="381" t="s">
        <v>244</v>
      </c>
      <c r="C77" s="239">
        <v>41667</v>
      </c>
      <c r="D77" s="240">
        <v>41667</v>
      </c>
      <c r="E77" s="130" t="s">
        <v>145</v>
      </c>
      <c r="F77" s="229" t="s">
        <v>58</v>
      </c>
      <c r="G77" s="226" t="s">
        <v>205</v>
      </c>
      <c r="H77" s="226" t="s">
        <v>206</v>
      </c>
      <c r="I77" s="227" t="s">
        <v>207</v>
      </c>
      <c r="J77" s="204" t="s">
        <v>178</v>
      </c>
      <c r="K77" s="355">
        <v>50000</v>
      </c>
      <c r="L77" s="280"/>
      <c r="M77" s="280"/>
      <c r="N77" s="280"/>
      <c r="O77" s="280"/>
      <c r="P77" s="280"/>
      <c r="Q77" s="280"/>
      <c r="R77" s="280"/>
      <c r="S77" s="280"/>
      <c r="T77" s="280"/>
      <c r="U77" s="280"/>
      <c r="V77" s="280"/>
      <c r="W77" s="280"/>
      <c r="X77" s="280"/>
      <c r="Y77" s="280"/>
      <c r="Z77" s="280"/>
      <c r="AA77" s="280"/>
      <c r="AB77" s="280"/>
    </row>
    <row r="78" spans="1:28" ht="45.75" customHeight="1" thickBot="1">
      <c r="A78" s="566"/>
      <c r="B78" s="285" t="s">
        <v>163</v>
      </c>
      <c r="C78" s="631" t="s">
        <v>243</v>
      </c>
      <c r="D78" s="610"/>
      <c r="E78" s="610"/>
      <c r="F78" s="610"/>
      <c r="G78" s="610"/>
      <c r="H78" s="610"/>
      <c r="I78" s="610"/>
      <c r="J78" s="611"/>
      <c r="K78" s="356"/>
      <c r="L78" s="280"/>
      <c r="M78" s="280"/>
      <c r="N78" s="280"/>
      <c r="O78" s="280"/>
      <c r="P78" s="280"/>
      <c r="Q78" s="280"/>
      <c r="R78" s="280"/>
      <c r="S78" s="280"/>
      <c r="T78" s="280"/>
      <c r="U78" s="280"/>
      <c r="V78" s="280"/>
      <c r="W78" s="280"/>
      <c r="X78" s="280"/>
      <c r="Y78" s="280"/>
      <c r="Z78" s="280"/>
      <c r="AA78" s="280"/>
      <c r="AB78" s="280"/>
    </row>
    <row r="79" spans="1:28" ht="229.5" customHeight="1">
      <c r="A79" s="545" t="s">
        <v>79</v>
      </c>
      <c r="B79" s="383" t="s">
        <v>410</v>
      </c>
      <c r="C79" s="278">
        <v>51000</v>
      </c>
      <c r="D79" s="249">
        <v>51000</v>
      </c>
      <c r="E79" s="378" t="s">
        <v>148</v>
      </c>
      <c r="F79" s="208" t="s">
        <v>58</v>
      </c>
      <c r="G79" s="237" t="s">
        <v>205</v>
      </c>
      <c r="H79" s="237" t="s">
        <v>206</v>
      </c>
      <c r="I79" s="238" t="s">
        <v>207</v>
      </c>
      <c r="J79" s="221" t="s">
        <v>177</v>
      </c>
      <c r="K79" s="379">
        <v>59148</v>
      </c>
      <c r="L79" s="280"/>
      <c r="M79" s="280"/>
      <c r="N79" s="280"/>
      <c r="O79" s="280"/>
      <c r="P79" s="280"/>
      <c r="Q79" s="280"/>
      <c r="R79" s="280"/>
      <c r="S79" s="280"/>
      <c r="T79" s="280"/>
      <c r="U79" s="280"/>
      <c r="V79" s="280"/>
      <c r="W79" s="280"/>
      <c r="X79" s="280"/>
      <c r="Y79" s="280"/>
      <c r="Z79" s="280"/>
      <c r="AA79" s="280"/>
      <c r="AB79" s="280"/>
    </row>
    <row r="80" spans="1:28" ht="34.5" customHeight="1">
      <c r="A80" s="546"/>
      <c r="B80" s="285" t="s">
        <v>163</v>
      </c>
      <c r="C80" s="572" t="s">
        <v>362</v>
      </c>
      <c r="D80" s="572"/>
      <c r="E80" s="572"/>
      <c r="F80" s="572"/>
      <c r="G80" s="572"/>
      <c r="H80" s="572"/>
      <c r="I80" s="572"/>
      <c r="J80" s="572"/>
      <c r="K80" s="377"/>
      <c r="L80" s="280"/>
      <c r="M80" s="280"/>
      <c r="N80" s="280"/>
      <c r="O80" s="280"/>
      <c r="P80" s="280"/>
      <c r="Q80" s="280"/>
      <c r="R80" s="280"/>
      <c r="S80" s="280"/>
      <c r="T80" s="280"/>
      <c r="U80" s="280"/>
      <c r="V80" s="280"/>
      <c r="W80" s="280"/>
      <c r="X80" s="280"/>
      <c r="Y80" s="280"/>
      <c r="Z80" s="280"/>
      <c r="AA80" s="280"/>
      <c r="AB80" s="280"/>
    </row>
    <row r="81" spans="1:28" ht="53.25" customHeight="1">
      <c r="A81" s="545" t="s">
        <v>80</v>
      </c>
      <c r="B81" s="382" t="s">
        <v>363</v>
      </c>
      <c r="C81" s="239">
        <v>28000</v>
      </c>
      <c r="D81" s="240">
        <v>28000</v>
      </c>
      <c r="E81" s="385" t="s">
        <v>148</v>
      </c>
      <c r="F81" s="252" t="s">
        <v>58</v>
      </c>
      <c r="G81" s="248" t="s">
        <v>357</v>
      </c>
      <c r="H81" s="248" t="s">
        <v>358</v>
      </c>
      <c r="I81" s="248" t="s">
        <v>359</v>
      </c>
      <c r="J81" s="277" t="s">
        <v>360</v>
      </c>
      <c r="K81" s="377">
        <v>28000</v>
      </c>
      <c r="L81" s="280"/>
      <c r="M81" s="280"/>
      <c r="N81" s="280"/>
      <c r="O81" s="280"/>
      <c r="P81" s="280"/>
      <c r="Q81" s="280"/>
      <c r="R81" s="280"/>
      <c r="S81" s="280"/>
      <c r="T81" s="280"/>
      <c r="U81" s="280"/>
      <c r="V81" s="280"/>
      <c r="W81" s="280"/>
      <c r="X81" s="280"/>
      <c r="Y81" s="280"/>
      <c r="Z81" s="280"/>
      <c r="AA81" s="280"/>
      <c r="AB81" s="280"/>
    </row>
    <row r="82" spans="1:28" ht="66" customHeight="1" thickBot="1">
      <c r="A82" s="546"/>
      <c r="B82" s="193" t="s">
        <v>163</v>
      </c>
      <c r="C82" s="544" t="s">
        <v>364</v>
      </c>
      <c r="D82" s="503"/>
      <c r="E82" s="503"/>
      <c r="F82" s="503"/>
      <c r="G82" s="503"/>
      <c r="H82" s="503"/>
      <c r="I82" s="503"/>
      <c r="J82" s="504"/>
      <c r="K82" s="387"/>
      <c r="L82" s="280"/>
      <c r="M82" s="280"/>
      <c r="N82" s="280"/>
      <c r="O82" s="280"/>
      <c r="P82" s="280"/>
      <c r="Q82" s="280"/>
      <c r="R82" s="280"/>
      <c r="S82" s="280"/>
      <c r="T82" s="280"/>
      <c r="U82" s="280"/>
      <c r="V82" s="280"/>
      <c r="W82" s="280"/>
      <c r="X82" s="280"/>
      <c r="Y82" s="280"/>
      <c r="Z82" s="280"/>
      <c r="AA82" s="280"/>
      <c r="AB82" s="280"/>
    </row>
    <row r="83" spans="1:28" ht="96.75" customHeight="1" thickBot="1">
      <c r="A83" s="474" t="s">
        <v>81</v>
      </c>
      <c r="B83" s="162" t="s">
        <v>401</v>
      </c>
      <c r="C83" s="245">
        <v>277147</v>
      </c>
      <c r="D83" s="245">
        <v>277147</v>
      </c>
      <c r="E83" s="246" t="s">
        <v>148</v>
      </c>
      <c r="F83" s="247" t="s">
        <v>58</v>
      </c>
      <c r="G83" s="248" t="s">
        <v>357</v>
      </c>
      <c r="H83" s="248" t="s">
        <v>358</v>
      </c>
      <c r="I83" s="248" t="s">
        <v>366</v>
      </c>
      <c r="J83" s="246" t="s">
        <v>177</v>
      </c>
      <c r="K83" s="355">
        <v>352084</v>
      </c>
      <c r="L83" s="280"/>
      <c r="M83" s="280"/>
      <c r="N83" s="280"/>
      <c r="O83" s="280"/>
      <c r="P83" s="280"/>
      <c r="Q83" s="280"/>
      <c r="R83" s="280"/>
      <c r="S83" s="280"/>
      <c r="T83" s="280"/>
      <c r="U83" s="280"/>
      <c r="V83" s="280"/>
      <c r="W83" s="280"/>
      <c r="X83" s="280"/>
      <c r="Y83" s="280"/>
      <c r="Z83" s="280"/>
      <c r="AA83" s="280"/>
      <c r="AB83" s="280"/>
    </row>
    <row r="84" spans="1:28" ht="63.75" customHeight="1" thickBot="1">
      <c r="A84" s="475"/>
      <c r="B84" s="161" t="s">
        <v>163</v>
      </c>
      <c r="C84" s="623" t="s">
        <v>367</v>
      </c>
      <c r="D84" s="624"/>
      <c r="E84" s="624"/>
      <c r="F84" s="624"/>
      <c r="G84" s="624"/>
      <c r="H84" s="624"/>
      <c r="I84" s="624"/>
      <c r="J84" s="625"/>
      <c r="K84" s="353"/>
      <c r="L84" s="280"/>
      <c r="M84" s="280"/>
      <c r="N84" s="280"/>
      <c r="O84" s="280"/>
      <c r="P84" s="280"/>
      <c r="Q84" s="280"/>
      <c r="R84" s="280"/>
      <c r="S84" s="280"/>
      <c r="T84" s="280"/>
      <c r="U84" s="280"/>
      <c r="V84" s="280"/>
      <c r="W84" s="280"/>
      <c r="X84" s="280"/>
      <c r="Y84" s="280"/>
      <c r="Z84" s="280"/>
      <c r="AA84" s="280"/>
      <c r="AB84" s="280"/>
    </row>
    <row r="85" spans="1:28" ht="66" customHeight="1" thickBot="1">
      <c r="A85" s="568" t="s">
        <v>82</v>
      </c>
      <c r="B85" s="163" t="s">
        <v>252</v>
      </c>
      <c r="C85" s="240">
        <v>80000</v>
      </c>
      <c r="D85" s="240">
        <v>80000</v>
      </c>
      <c r="E85" s="204" t="s">
        <v>148</v>
      </c>
      <c r="F85" s="229" t="s">
        <v>58</v>
      </c>
      <c r="G85" s="226" t="s">
        <v>205</v>
      </c>
      <c r="H85" s="226" t="s">
        <v>206</v>
      </c>
      <c r="I85" s="227" t="s">
        <v>207</v>
      </c>
      <c r="J85" s="204" t="s">
        <v>177</v>
      </c>
      <c r="K85" s="358">
        <v>96000</v>
      </c>
      <c r="L85" s="280"/>
      <c r="M85" s="280"/>
      <c r="N85" s="280"/>
      <c r="O85" s="280"/>
      <c r="P85" s="280"/>
      <c r="Q85" s="280"/>
      <c r="R85" s="280"/>
      <c r="S85" s="280"/>
      <c r="T85" s="280"/>
      <c r="U85" s="280"/>
      <c r="V85" s="280"/>
      <c r="W85" s="280"/>
      <c r="X85" s="280"/>
      <c r="Y85" s="280"/>
      <c r="Z85" s="280"/>
      <c r="AA85" s="280"/>
      <c r="AB85" s="280"/>
    </row>
    <row r="86" spans="1:28" ht="48" customHeight="1" thickBot="1">
      <c r="A86" s="568"/>
      <c r="B86" s="161" t="s">
        <v>163</v>
      </c>
      <c r="C86" s="541" t="s">
        <v>251</v>
      </c>
      <c r="D86" s="542"/>
      <c r="E86" s="542"/>
      <c r="F86" s="542"/>
      <c r="G86" s="542"/>
      <c r="H86" s="542"/>
      <c r="I86" s="542"/>
      <c r="J86" s="543"/>
      <c r="K86" s="342"/>
      <c r="L86" s="280"/>
      <c r="M86" s="280"/>
      <c r="N86" s="280"/>
      <c r="O86" s="280"/>
      <c r="P86" s="280"/>
      <c r="Q86" s="280"/>
      <c r="R86" s="280"/>
      <c r="S86" s="280"/>
      <c r="T86" s="280"/>
      <c r="U86" s="280"/>
      <c r="V86" s="280"/>
      <c r="W86" s="280"/>
      <c r="X86" s="280"/>
      <c r="Y86" s="280"/>
      <c r="Z86" s="280"/>
      <c r="AA86" s="280"/>
      <c r="AB86" s="280"/>
    </row>
    <row r="87" spans="1:28" ht="66.75" customHeight="1" thickBot="1">
      <c r="A87" s="632" t="s">
        <v>83</v>
      </c>
      <c r="B87" s="162" t="s">
        <v>253</v>
      </c>
      <c r="C87" s="249">
        <v>45000</v>
      </c>
      <c r="D87" s="249">
        <v>45000</v>
      </c>
      <c r="E87" s="236" t="s">
        <v>148</v>
      </c>
      <c r="F87" s="208" t="s">
        <v>58</v>
      </c>
      <c r="G87" s="237" t="s">
        <v>205</v>
      </c>
      <c r="H87" s="237" t="s">
        <v>206</v>
      </c>
      <c r="I87" s="238" t="s">
        <v>207</v>
      </c>
      <c r="J87" s="236" t="s">
        <v>177</v>
      </c>
      <c r="K87" s="355">
        <v>54000</v>
      </c>
      <c r="L87" s="280"/>
      <c r="M87" s="280"/>
      <c r="N87" s="280"/>
      <c r="O87" s="280"/>
      <c r="P87" s="280"/>
      <c r="Q87" s="280"/>
      <c r="R87" s="280"/>
      <c r="S87" s="280"/>
      <c r="T87" s="280"/>
      <c r="U87" s="280"/>
      <c r="V87" s="280"/>
      <c r="W87" s="280"/>
      <c r="X87" s="280"/>
      <c r="Y87" s="280"/>
      <c r="Z87" s="280"/>
      <c r="AA87" s="280"/>
      <c r="AB87" s="280"/>
    </row>
    <row r="88" spans="1:28" ht="48" customHeight="1" thickBot="1">
      <c r="A88" s="545"/>
      <c r="B88" s="161" t="s">
        <v>163</v>
      </c>
      <c r="C88" s="585" t="s">
        <v>254</v>
      </c>
      <c r="D88" s="622"/>
      <c r="E88" s="622"/>
      <c r="F88" s="622"/>
      <c r="G88" s="622"/>
      <c r="H88" s="622"/>
      <c r="I88" s="622"/>
      <c r="J88" s="622"/>
      <c r="K88" s="353"/>
      <c r="L88" s="280"/>
      <c r="M88" s="280"/>
      <c r="N88" s="280"/>
      <c r="O88" s="280"/>
      <c r="P88" s="280"/>
      <c r="Q88" s="280"/>
      <c r="R88" s="280"/>
      <c r="S88" s="280"/>
      <c r="T88" s="280"/>
      <c r="U88" s="280"/>
      <c r="V88" s="280"/>
      <c r="W88" s="280"/>
      <c r="X88" s="280"/>
      <c r="Y88" s="280"/>
      <c r="Z88" s="280"/>
      <c r="AA88" s="280"/>
      <c r="AB88" s="280"/>
    </row>
    <row r="89" spans="1:28" ht="67.5" customHeight="1" thickBot="1">
      <c r="A89" s="474" t="s">
        <v>136</v>
      </c>
      <c r="B89" s="162" t="s">
        <v>303</v>
      </c>
      <c r="C89" s="249">
        <v>25158</v>
      </c>
      <c r="D89" s="249">
        <v>25158</v>
      </c>
      <c r="E89" s="236" t="s">
        <v>148</v>
      </c>
      <c r="F89" s="208" t="s">
        <v>58</v>
      </c>
      <c r="G89" s="237" t="s">
        <v>205</v>
      </c>
      <c r="H89" s="237" t="s">
        <v>206</v>
      </c>
      <c r="I89" s="238" t="s">
        <v>207</v>
      </c>
      <c r="J89" s="236" t="s">
        <v>178</v>
      </c>
      <c r="K89" s="355">
        <v>30190</v>
      </c>
      <c r="L89" s="280"/>
      <c r="M89" s="280"/>
      <c r="N89" s="280"/>
      <c r="O89" s="280"/>
      <c r="P89" s="280"/>
      <c r="Q89" s="280"/>
      <c r="R89" s="280"/>
      <c r="S89" s="280"/>
      <c r="T89" s="280"/>
      <c r="U89" s="280"/>
      <c r="V89" s="280"/>
      <c r="W89" s="280"/>
      <c r="X89" s="280"/>
      <c r="Y89" s="280"/>
      <c r="Z89" s="280"/>
      <c r="AA89" s="280"/>
      <c r="AB89" s="280"/>
    </row>
    <row r="90" spans="1:28" ht="48" customHeight="1" thickBot="1">
      <c r="A90" s="568"/>
      <c r="B90" s="284" t="s">
        <v>163</v>
      </c>
      <c r="C90" s="585" t="s">
        <v>254</v>
      </c>
      <c r="D90" s="622"/>
      <c r="E90" s="622"/>
      <c r="F90" s="622"/>
      <c r="G90" s="622"/>
      <c r="H90" s="622"/>
      <c r="I90" s="622"/>
      <c r="J90" s="622"/>
      <c r="K90" s="356"/>
      <c r="L90" s="280"/>
      <c r="M90" s="280"/>
      <c r="N90" s="280"/>
      <c r="O90" s="280"/>
      <c r="P90" s="280"/>
      <c r="Q90" s="280"/>
      <c r="R90" s="280"/>
      <c r="S90" s="280"/>
      <c r="T90" s="280"/>
      <c r="U90" s="280"/>
      <c r="V90" s="280"/>
      <c r="W90" s="280"/>
      <c r="X90" s="280"/>
      <c r="Y90" s="280"/>
      <c r="Z90" s="280"/>
      <c r="AA90" s="280"/>
      <c r="AB90" s="280"/>
    </row>
    <row r="91" spans="1:16" ht="141" customHeight="1" thickBot="1">
      <c r="A91" s="443" t="s">
        <v>137</v>
      </c>
      <c r="B91" s="162" t="s">
        <v>403</v>
      </c>
      <c r="C91" s="250">
        <v>38880</v>
      </c>
      <c r="D91" s="250">
        <v>38880</v>
      </c>
      <c r="E91" s="251" t="s">
        <v>148</v>
      </c>
      <c r="F91" s="252" t="s">
        <v>58</v>
      </c>
      <c r="G91" s="184" t="s">
        <v>205</v>
      </c>
      <c r="H91" s="184" t="s">
        <v>206</v>
      </c>
      <c r="I91" s="253" t="s">
        <v>207</v>
      </c>
      <c r="J91" s="251" t="s">
        <v>178</v>
      </c>
      <c r="K91" s="355">
        <v>60000</v>
      </c>
      <c r="L91" s="280"/>
      <c r="M91" s="280"/>
      <c r="N91" s="280"/>
      <c r="O91" s="280"/>
      <c r="P91" s="280"/>
    </row>
    <row r="92" spans="1:28" ht="48" customHeight="1" thickBot="1">
      <c r="A92" s="444"/>
      <c r="B92" s="284" t="s">
        <v>163</v>
      </c>
      <c r="C92" s="585" t="s">
        <v>254</v>
      </c>
      <c r="D92" s="622"/>
      <c r="E92" s="622"/>
      <c r="F92" s="622"/>
      <c r="G92" s="622"/>
      <c r="H92" s="622"/>
      <c r="I92" s="622"/>
      <c r="J92" s="622"/>
      <c r="K92" s="388"/>
      <c r="L92" s="280"/>
      <c r="M92" s="280"/>
      <c r="N92" s="280"/>
      <c r="O92" s="280"/>
      <c r="P92" s="280"/>
      <c r="Q92" s="280"/>
      <c r="R92" s="280"/>
      <c r="S92" s="280"/>
      <c r="T92" s="280"/>
      <c r="U92" s="280"/>
      <c r="V92" s="280"/>
      <c r="W92" s="280"/>
      <c r="X92" s="280"/>
      <c r="Y92" s="280"/>
      <c r="Z92" s="280"/>
      <c r="AA92" s="280"/>
      <c r="AB92" s="280"/>
    </row>
    <row r="93" spans="1:28" ht="66" customHeight="1" thickBot="1">
      <c r="A93" s="540" t="s">
        <v>138</v>
      </c>
      <c r="B93" s="380" t="s">
        <v>172</v>
      </c>
      <c r="C93" s="395">
        <v>125000</v>
      </c>
      <c r="D93" s="389">
        <v>125000</v>
      </c>
      <c r="E93" s="390" t="s">
        <v>152</v>
      </c>
      <c r="F93" s="391" t="s">
        <v>58</v>
      </c>
      <c r="G93" s="392" t="s">
        <v>56</v>
      </c>
      <c r="H93" s="393"/>
      <c r="I93" s="390" t="s">
        <v>57</v>
      </c>
      <c r="J93" s="251" t="s">
        <v>177</v>
      </c>
      <c r="K93" s="394">
        <v>150000</v>
      </c>
      <c r="L93" s="280"/>
      <c r="M93" s="280"/>
      <c r="N93" s="280"/>
      <c r="O93" s="280"/>
      <c r="P93" s="280"/>
      <c r="Q93" s="280"/>
      <c r="R93" s="280"/>
      <c r="S93" s="280"/>
      <c r="T93" s="280"/>
      <c r="U93" s="280"/>
      <c r="V93" s="280"/>
      <c r="W93" s="280"/>
      <c r="X93" s="280"/>
      <c r="Y93" s="280"/>
      <c r="Z93" s="280"/>
      <c r="AA93" s="280"/>
      <c r="AB93" s="280"/>
    </row>
    <row r="94" spans="1:28" ht="48" customHeight="1" thickBot="1">
      <c r="A94" s="475"/>
      <c r="B94" s="193" t="s">
        <v>163</v>
      </c>
      <c r="C94" s="547" t="s">
        <v>258</v>
      </c>
      <c r="D94" s="548"/>
      <c r="E94" s="548"/>
      <c r="F94" s="548"/>
      <c r="G94" s="548"/>
      <c r="H94" s="548"/>
      <c r="I94" s="548"/>
      <c r="J94" s="548"/>
      <c r="K94" s="548"/>
      <c r="L94" s="280"/>
      <c r="M94" s="280"/>
      <c r="N94" s="280"/>
      <c r="O94" s="280"/>
      <c r="P94" s="280"/>
      <c r="Q94" s="280"/>
      <c r="R94" s="280"/>
      <c r="S94" s="280"/>
      <c r="T94" s="280"/>
      <c r="U94" s="280"/>
      <c r="V94" s="280"/>
      <c r="W94" s="280"/>
      <c r="X94" s="280"/>
      <c r="Y94" s="280"/>
      <c r="Z94" s="280"/>
      <c r="AA94" s="280"/>
      <c r="AB94" s="280"/>
    </row>
    <row r="95" spans="1:28" ht="189" customHeight="1" thickBot="1">
      <c r="A95" s="474" t="s">
        <v>139</v>
      </c>
      <c r="B95" s="141" t="s">
        <v>368</v>
      </c>
      <c r="C95" s="209">
        <v>41667</v>
      </c>
      <c r="D95" s="209">
        <v>41667</v>
      </c>
      <c r="E95" s="236" t="s">
        <v>245</v>
      </c>
      <c r="F95" s="208" t="s">
        <v>58</v>
      </c>
      <c r="G95" s="237" t="s">
        <v>205</v>
      </c>
      <c r="H95" s="237" t="s">
        <v>206</v>
      </c>
      <c r="I95" s="238" t="s">
        <v>207</v>
      </c>
      <c r="J95" s="236" t="s">
        <v>178</v>
      </c>
      <c r="K95" s="352">
        <v>50000</v>
      </c>
      <c r="L95" s="280"/>
      <c r="M95" s="280"/>
      <c r="N95" s="280"/>
      <c r="O95" s="280"/>
      <c r="P95" s="280"/>
      <c r="Q95" s="280"/>
      <c r="R95" s="280"/>
      <c r="S95" s="280"/>
      <c r="T95" s="280"/>
      <c r="U95" s="280"/>
      <c r="V95" s="280"/>
      <c r="W95" s="280"/>
      <c r="X95" s="280"/>
      <c r="Y95" s="280"/>
      <c r="Z95" s="280"/>
      <c r="AA95" s="280"/>
      <c r="AB95" s="280"/>
    </row>
    <row r="96" spans="1:28" ht="32.25" customHeight="1" thickBot="1">
      <c r="A96" s="475"/>
      <c r="B96" s="161" t="s">
        <v>163</v>
      </c>
      <c r="C96" s="572" t="s">
        <v>146</v>
      </c>
      <c r="D96" s="572"/>
      <c r="E96" s="572"/>
      <c r="F96" s="572"/>
      <c r="G96" s="572"/>
      <c r="H96" s="572"/>
      <c r="I96" s="572"/>
      <c r="J96" s="572"/>
      <c r="K96" s="353"/>
      <c r="L96" s="280"/>
      <c r="M96" s="280"/>
      <c r="N96" s="280"/>
      <c r="O96" s="280"/>
      <c r="P96" s="280"/>
      <c r="Q96" s="280"/>
      <c r="R96" s="280"/>
      <c r="S96" s="280"/>
      <c r="T96" s="280"/>
      <c r="U96" s="280"/>
      <c r="V96" s="280"/>
      <c r="W96" s="280"/>
      <c r="X96" s="280"/>
      <c r="Y96" s="280"/>
      <c r="Z96" s="280"/>
      <c r="AA96" s="280"/>
      <c r="AB96" s="280"/>
    </row>
    <row r="97" spans="1:28" ht="64.5" customHeight="1" thickBot="1">
      <c r="A97" s="474" t="s">
        <v>140</v>
      </c>
      <c r="B97" s="162" t="s">
        <v>246</v>
      </c>
      <c r="C97" s="240">
        <v>41667</v>
      </c>
      <c r="D97" s="240">
        <v>41667</v>
      </c>
      <c r="E97" s="242" t="s">
        <v>248</v>
      </c>
      <c r="F97" s="208" t="s">
        <v>58</v>
      </c>
      <c r="G97" s="241" t="s">
        <v>128</v>
      </c>
      <c r="H97" s="241" t="s">
        <v>129</v>
      </c>
      <c r="I97" s="241" t="s">
        <v>247</v>
      </c>
      <c r="J97" s="242" t="s">
        <v>177</v>
      </c>
      <c r="K97" s="355">
        <v>50000</v>
      </c>
      <c r="L97" s="280"/>
      <c r="M97" s="280"/>
      <c r="N97" s="280"/>
      <c r="O97" s="280"/>
      <c r="P97" s="280"/>
      <c r="Q97" s="280"/>
      <c r="R97" s="280"/>
      <c r="S97" s="280"/>
      <c r="T97" s="280"/>
      <c r="U97" s="280"/>
      <c r="V97" s="280"/>
      <c r="W97" s="280"/>
      <c r="X97" s="280"/>
      <c r="Y97" s="280"/>
      <c r="Z97" s="280"/>
      <c r="AA97" s="280"/>
      <c r="AB97" s="280"/>
    </row>
    <row r="98" spans="1:28" ht="32.25" customHeight="1" thickBot="1">
      <c r="A98" s="475"/>
      <c r="B98" s="161" t="s">
        <v>163</v>
      </c>
      <c r="C98" s="551" t="s">
        <v>250</v>
      </c>
      <c r="D98" s="552"/>
      <c r="E98" s="552"/>
      <c r="F98" s="552"/>
      <c r="G98" s="552"/>
      <c r="H98" s="552"/>
      <c r="I98" s="552"/>
      <c r="J98" s="553"/>
      <c r="K98" s="342"/>
      <c r="L98" s="280"/>
      <c r="M98" s="280"/>
      <c r="N98" s="280"/>
      <c r="O98" s="280"/>
      <c r="P98" s="280"/>
      <c r="Q98" s="280"/>
      <c r="R98" s="280"/>
      <c r="S98" s="280"/>
      <c r="T98" s="280"/>
      <c r="U98" s="280"/>
      <c r="V98" s="280"/>
      <c r="W98" s="280"/>
      <c r="X98" s="280"/>
      <c r="Y98" s="280"/>
      <c r="Z98" s="280"/>
      <c r="AA98" s="280"/>
      <c r="AB98" s="280"/>
    </row>
    <row r="99" spans="1:28" ht="356.25" customHeight="1" thickBot="1">
      <c r="A99" s="474" t="s">
        <v>151</v>
      </c>
      <c r="B99" s="144" t="s">
        <v>416</v>
      </c>
      <c r="C99" s="243">
        <v>166667</v>
      </c>
      <c r="D99" s="244">
        <v>166667</v>
      </c>
      <c r="E99" s="204" t="s">
        <v>249</v>
      </c>
      <c r="F99" s="229" t="s">
        <v>58</v>
      </c>
      <c r="G99" s="237" t="s">
        <v>205</v>
      </c>
      <c r="H99" s="237" t="s">
        <v>206</v>
      </c>
      <c r="I99" s="238" t="s">
        <v>207</v>
      </c>
      <c r="J99" s="242" t="s">
        <v>177</v>
      </c>
      <c r="K99" s="352">
        <v>200000</v>
      </c>
      <c r="L99" s="280"/>
      <c r="M99" s="280"/>
      <c r="N99" s="280"/>
      <c r="O99" s="280"/>
      <c r="P99" s="280"/>
      <c r="Q99" s="280"/>
      <c r="R99" s="280"/>
      <c r="S99" s="280"/>
      <c r="T99" s="280"/>
      <c r="U99" s="280"/>
      <c r="V99" s="280"/>
      <c r="W99" s="280"/>
      <c r="X99" s="280"/>
      <c r="Y99" s="280"/>
      <c r="Z99" s="280"/>
      <c r="AA99" s="280"/>
      <c r="AB99" s="280"/>
    </row>
    <row r="100" spans="1:28" ht="30.75" customHeight="1" thickBot="1">
      <c r="A100" s="475"/>
      <c r="B100" s="161" t="s">
        <v>163</v>
      </c>
      <c r="C100" s="534" t="s">
        <v>147</v>
      </c>
      <c r="D100" s="535"/>
      <c r="E100" s="535"/>
      <c r="F100" s="535"/>
      <c r="G100" s="535"/>
      <c r="H100" s="535"/>
      <c r="I100" s="535"/>
      <c r="J100" s="535"/>
      <c r="K100" s="342"/>
      <c r="L100" s="280"/>
      <c r="M100" s="280"/>
      <c r="N100" s="280"/>
      <c r="O100" s="280"/>
      <c r="P100" s="280"/>
      <c r="Q100" s="280"/>
      <c r="R100" s="280"/>
      <c r="S100" s="280"/>
      <c r="T100" s="280"/>
      <c r="U100" s="280"/>
      <c r="V100" s="280"/>
      <c r="W100" s="280"/>
      <c r="X100" s="280"/>
      <c r="Y100" s="280"/>
      <c r="Z100" s="280"/>
      <c r="AA100" s="280"/>
      <c r="AB100" s="280"/>
    </row>
    <row r="101" spans="1:28" ht="115.5" customHeight="1" thickBot="1">
      <c r="A101" s="474" t="s">
        <v>153</v>
      </c>
      <c r="B101" s="162" t="s">
        <v>261</v>
      </c>
      <c r="C101" s="240">
        <v>16667</v>
      </c>
      <c r="D101" s="240">
        <v>16667</v>
      </c>
      <c r="E101" s="204" t="s">
        <v>249</v>
      </c>
      <c r="F101" s="229" t="s">
        <v>58</v>
      </c>
      <c r="G101" s="237" t="s">
        <v>205</v>
      </c>
      <c r="H101" s="237" t="s">
        <v>206</v>
      </c>
      <c r="I101" s="238" t="s">
        <v>207</v>
      </c>
      <c r="J101" s="242" t="s">
        <v>178</v>
      </c>
      <c r="K101" s="355">
        <v>20000</v>
      </c>
      <c r="L101" s="280"/>
      <c r="M101" s="280"/>
      <c r="N101" s="280"/>
      <c r="O101" s="280"/>
      <c r="P101" s="280"/>
      <c r="Q101" s="280"/>
      <c r="R101" s="280"/>
      <c r="S101" s="280"/>
      <c r="T101" s="280"/>
      <c r="U101" s="280"/>
      <c r="V101" s="280"/>
      <c r="W101" s="280"/>
      <c r="X101" s="280"/>
      <c r="Y101" s="280"/>
      <c r="Z101" s="280"/>
      <c r="AA101" s="280"/>
      <c r="AB101" s="280"/>
    </row>
    <row r="102" spans="1:28" ht="30.75" customHeight="1" thickBot="1">
      <c r="A102" s="475"/>
      <c r="B102" s="161" t="s">
        <v>163</v>
      </c>
      <c r="C102" s="534" t="s">
        <v>147</v>
      </c>
      <c r="D102" s="535"/>
      <c r="E102" s="535"/>
      <c r="F102" s="535"/>
      <c r="G102" s="535"/>
      <c r="H102" s="535"/>
      <c r="I102" s="535"/>
      <c r="J102" s="535"/>
      <c r="K102" s="342"/>
      <c r="L102" s="280"/>
      <c r="M102" s="280"/>
      <c r="N102" s="280"/>
      <c r="O102" s="280"/>
      <c r="P102" s="280"/>
      <c r="Q102" s="280"/>
      <c r="R102" s="280"/>
      <c r="S102" s="280"/>
      <c r="T102" s="280"/>
      <c r="U102" s="280"/>
      <c r="V102" s="280"/>
      <c r="W102" s="280"/>
      <c r="X102" s="280"/>
      <c r="Y102" s="280"/>
      <c r="Z102" s="280"/>
      <c r="AA102" s="280"/>
      <c r="AB102" s="280"/>
    </row>
    <row r="103" spans="1:28" ht="154.5" customHeight="1" thickBot="1">
      <c r="A103" s="474" t="s">
        <v>154</v>
      </c>
      <c r="B103" s="163" t="s">
        <v>169</v>
      </c>
      <c r="C103" s="233">
        <v>25000</v>
      </c>
      <c r="D103" s="233">
        <v>25000</v>
      </c>
      <c r="E103" s="204" t="s">
        <v>170</v>
      </c>
      <c r="F103" s="229" t="s">
        <v>58</v>
      </c>
      <c r="G103" s="237" t="s">
        <v>205</v>
      </c>
      <c r="H103" s="237" t="s">
        <v>206</v>
      </c>
      <c r="I103" s="238" t="s">
        <v>207</v>
      </c>
      <c r="J103" s="204" t="s">
        <v>177</v>
      </c>
      <c r="K103" s="352">
        <v>30000</v>
      </c>
      <c r="L103" s="280"/>
      <c r="M103" s="280"/>
      <c r="N103" s="280"/>
      <c r="O103" s="280"/>
      <c r="P103" s="280"/>
      <c r="Q103" s="280"/>
      <c r="R103" s="280"/>
      <c r="S103" s="280"/>
      <c r="T103" s="280"/>
      <c r="U103" s="280"/>
      <c r="V103" s="280"/>
      <c r="W103" s="280"/>
      <c r="X103" s="280"/>
      <c r="Y103" s="280"/>
      <c r="Z103" s="280"/>
      <c r="AA103" s="280"/>
      <c r="AB103" s="280"/>
    </row>
    <row r="104" spans="1:28" ht="49.5" customHeight="1" thickBot="1">
      <c r="A104" s="475"/>
      <c r="B104" s="161" t="s">
        <v>163</v>
      </c>
      <c r="C104" s="623" t="s">
        <v>171</v>
      </c>
      <c r="D104" s="624"/>
      <c r="E104" s="624"/>
      <c r="F104" s="624"/>
      <c r="G104" s="624"/>
      <c r="H104" s="624"/>
      <c r="I104" s="624"/>
      <c r="J104" s="625"/>
      <c r="K104" s="342"/>
      <c r="L104" s="280"/>
      <c r="M104" s="280"/>
      <c r="N104" s="280"/>
      <c r="O104" s="280"/>
      <c r="P104" s="280"/>
      <c r="Q104" s="280"/>
      <c r="R104" s="280"/>
      <c r="S104" s="280"/>
      <c r="T104" s="280"/>
      <c r="U104" s="280"/>
      <c r="V104" s="280"/>
      <c r="W104" s="280"/>
      <c r="X104" s="280"/>
      <c r="Y104" s="280"/>
      <c r="Z104" s="280"/>
      <c r="AA104" s="280"/>
      <c r="AB104" s="280"/>
    </row>
    <row r="105" spans="1:28" ht="69" customHeight="1" thickBot="1">
      <c r="A105" s="474">
        <v>21</v>
      </c>
      <c r="B105" s="458" t="s">
        <v>356</v>
      </c>
      <c r="C105" s="384">
        <v>31667</v>
      </c>
      <c r="D105" s="245">
        <v>31667</v>
      </c>
      <c r="E105" s="385" t="s">
        <v>400</v>
      </c>
      <c r="F105" s="252" t="s">
        <v>58</v>
      </c>
      <c r="G105" s="248" t="s">
        <v>357</v>
      </c>
      <c r="H105" s="248" t="s">
        <v>358</v>
      </c>
      <c r="I105" s="248" t="s">
        <v>359</v>
      </c>
      <c r="J105" s="277" t="s">
        <v>360</v>
      </c>
      <c r="K105" s="386">
        <v>38000</v>
      </c>
      <c r="L105" s="280"/>
      <c r="M105" s="280"/>
      <c r="N105" s="280"/>
      <c r="O105" s="280"/>
      <c r="P105" s="280"/>
      <c r="Q105" s="280"/>
      <c r="R105" s="280"/>
      <c r="S105" s="280"/>
      <c r="T105" s="280"/>
      <c r="U105" s="280"/>
      <c r="V105" s="280"/>
      <c r="W105" s="280"/>
      <c r="X105" s="280"/>
      <c r="Y105" s="280"/>
      <c r="Z105" s="280"/>
      <c r="AA105" s="280"/>
      <c r="AB105" s="280"/>
    </row>
    <row r="106" spans="1:28" ht="67.5" customHeight="1" thickBot="1">
      <c r="A106" s="475"/>
      <c r="B106" s="51" t="s">
        <v>163</v>
      </c>
      <c r="C106" s="549" t="s">
        <v>361</v>
      </c>
      <c r="D106" s="549"/>
      <c r="E106" s="549"/>
      <c r="F106" s="549"/>
      <c r="G106" s="549"/>
      <c r="H106" s="549"/>
      <c r="I106" s="549"/>
      <c r="J106" s="550"/>
      <c r="K106" s="387"/>
      <c r="L106" s="280"/>
      <c r="M106" s="280"/>
      <c r="N106" s="280"/>
      <c r="O106" s="280"/>
      <c r="P106" s="280"/>
      <c r="Q106" s="280"/>
      <c r="R106" s="280"/>
      <c r="S106" s="280"/>
      <c r="T106" s="280"/>
      <c r="U106" s="280"/>
      <c r="V106" s="280"/>
      <c r="W106" s="280"/>
      <c r="X106" s="280"/>
      <c r="Y106" s="280"/>
      <c r="Z106" s="280"/>
      <c r="AA106" s="280"/>
      <c r="AB106" s="280"/>
    </row>
    <row r="107" spans="1:28" ht="160.5" customHeight="1" thickBot="1">
      <c r="A107" s="474" t="s">
        <v>167</v>
      </c>
      <c r="B107" s="163" t="s">
        <v>169</v>
      </c>
      <c r="C107" s="233">
        <v>41667</v>
      </c>
      <c r="D107" s="233">
        <v>41667</v>
      </c>
      <c r="E107" s="204" t="s">
        <v>170</v>
      </c>
      <c r="F107" s="229" t="s">
        <v>58</v>
      </c>
      <c r="G107" s="237" t="s">
        <v>205</v>
      </c>
      <c r="H107" s="237" t="s">
        <v>206</v>
      </c>
      <c r="I107" s="238" t="s">
        <v>207</v>
      </c>
      <c r="J107" s="204" t="s">
        <v>178</v>
      </c>
      <c r="K107" s="352">
        <v>50000</v>
      </c>
      <c r="L107" s="280"/>
      <c r="M107" s="280"/>
      <c r="N107" s="280"/>
      <c r="O107" s="280"/>
      <c r="P107" s="280"/>
      <c r="Q107" s="280"/>
      <c r="R107" s="280"/>
      <c r="S107" s="280"/>
      <c r="T107" s="280"/>
      <c r="U107" s="280"/>
      <c r="V107" s="280"/>
      <c r="W107" s="280"/>
      <c r="X107" s="280"/>
      <c r="Y107" s="280"/>
      <c r="Z107" s="280"/>
      <c r="AA107" s="280"/>
      <c r="AB107" s="280"/>
    </row>
    <row r="108" spans="1:28" ht="45.75" customHeight="1" thickBot="1">
      <c r="A108" s="475"/>
      <c r="B108" s="161" t="s">
        <v>163</v>
      </c>
      <c r="C108" s="547" t="s">
        <v>171</v>
      </c>
      <c r="D108" s="548"/>
      <c r="E108" s="548"/>
      <c r="F108" s="548"/>
      <c r="G108" s="548"/>
      <c r="H108" s="548"/>
      <c r="I108" s="548"/>
      <c r="J108" s="565"/>
      <c r="K108" s="342"/>
      <c r="L108" s="280"/>
      <c r="M108" s="280"/>
      <c r="N108" s="280"/>
      <c r="O108" s="280"/>
      <c r="P108" s="280"/>
      <c r="Q108" s="280"/>
      <c r="R108" s="280"/>
      <c r="S108" s="280"/>
      <c r="T108" s="280"/>
      <c r="U108" s="280"/>
      <c r="V108" s="280"/>
      <c r="W108" s="280"/>
      <c r="X108" s="280"/>
      <c r="Y108" s="280"/>
      <c r="Z108" s="280"/>
      <c r="AA108" s="280"/>
      <c r="AB108" s="280"/>
    </row>
    <row r="109" spans="1:28" ht="80.25" customHeight="1" thickBot="1">
      <c r="A109" s="474" t="s">
        <v>168</v>
      </c>
      <c r="B109" s="145" t="s">
        <v>405</v>
      </c>
      <c r="C109" s="205">
        <v>333333</v>
      </c>
      <c r="D109" s="205">
        <v>333333</v>
      </c>
      <c r="E109" s="204" t="s">
        <v>166</v>
      </c>
      <c r="F109" s="229" t="s">
        <v>58</v>
      </c>
      <c r="G109" s="237" t="s">
        <v>205</v>
      </c>
      <c r="H109" s="237" t="s">
        <v>206</v>
      </c>
      <c r="I109" s="238" t="s">
        <v>207</v>
      </c>
      <c r="J109" s="204" t="s">
        <v>177</v>
      </c>
      <c r="K109" s="352">
        <v>399999</v>
      </c>
      <c r="L109" s="280"/>
      <c r="M109" s="280"/>
      <c r="N109" s="280"/>
      <c r="O109" s="280"/>
      <c r="P109" s="280"/>
      <c r="Q109" s="280"/>
      <c r="R109" s="280"/>
      <c r="S109" s="280"/>
      <c r="T109" s="280"/>
      <c r="U109" s="280"/>
      <c r="V109" s="280"/>
      <c r="W109" s="280"/>
      <c r="X109" s="280"/>
      <c r="Y109" s="280"/>
      <c r="Z109" s="280"/>
      <c r="AA109" s="280"/>
      <c r="AB109" s="280"/>
    </row>
    <row r="110" spans="1:28" ht="32.25" customHeight="1" thickBot="1">
      <c r="A110" s="475"/>
      <c r="B110" s="161" t="s">
        <v>163</v>
      </c>
      <c r="C110" s="547" t="s">
        <v>149</v>
      </c>
      <c r="D110" s="548"/>
      <c r="E110" s="548"/>
      <c r="F110" s="548"/>
      <c r="G110" s="548"/>
      <c r="H110" s="548"/>
      <c r="I110" s="548"/>
      <c r="J110" s="565"/>
      <c r="K110" s="342"/>
      <c r="L110" s="280"/>
      <c r="M110" s="280"/>
      <c r="N110" s="280"/>
      <c r="O110" s="280"/>
      <c r="P110" s="280"/>
      <c r="Q110" s="280"/>
      <c r="R110" s="280"/>
      <c r="S110" s="280"/>
      <c r="T110" s="280"/>
      <c r="U110" s="280"/>
      <c r="V110" s="280"/>
      <c r="W110" s="280"/>
      <c r="X110" s="280"/>
      <c r="Y110" s="280"/>
      <c r="Z110" s="280"/>
      <c r="AA110" s="280"/>
      <c r="AB110" s="280"/>
    </row>
    <row r="111" spans="1:28" ht="93.75" customHeight="1" thickBot="1">
      <c r="A111" s="474" t="s">
        <v>273</v>
      </c>
      <c r="B111" s="145" t="s">
        <v>321</v>
      </c>
      <c r="C111" s="205">
        <v>333333</v>
      </c>
      <c r="D111" s="205">
        <v>333333</v>
      </c>
      <c r="E111" s="204" t="s">
        <v>166</v>
      </c>
      <c r="F111" s="229" t="s">
        <v>58</v>
      </c>
      <c r="G111" s="237" t="s">
        <v>205</v>
      </c>
      <c r="H111" s="237" t="s">
        <v>206</v>
      </c>
      <c r="I111" s="238" t="s">
        <v>207</v>
      </c>
      <c r="J111" s="204" t="s">
        <v>177</v>
      </c>
      <c r="K111" s="352">
        <v>399999</v>
      </c>
      <c r="L111" s="280"/>
      <c r="M111" s="280"/>
      <c r="N111" s="280"/>
      <c r="O111" s="280"/>
      <c r="P111" s="280"/>
      <c r="Q111" s="280"/>
      <c r="R111" s="280"/>
      <c r="S111" s="280"/>
      <c r="T111" s="280"/>
      <c r="U111" s="280"/>
      <c r="V111" s="280"/>
      <c r="W111" s="280"/>
      <c r="X111" s="280"/>
      <c r="Y111" s="280"/>
      <c r="Z111" s="280"/>
      <c r="AA111" s="280"/>
      <c r="AB111" s="280"/>
    </row>
    <row r="112" spans="1:28" ht="32.25" customHeight="1" thickBot="1">
      <c r="A112" s="475"/>
      <c r="B112" s="161" t="s">
        <v>163</v>
      </c>
      <c r="C112" s="547" t="s">
        <v>150</v>
      </c>
      <c r="D112" s="548"/>
      <c r="E112" s="548"/>
      <c r="F112" s="548"/>
      <c r="G112" s="548"/>
      <c r="H112" s="548"/>
      <c r="I112" s="548"/>
      <c r="J112" s="548"/>
      <c r="K112" s="342"/>
      <c r="L112" s="280"/>
      <c r="M112" s="280"/>
      <c r="N112" s="280"/>
      <c r="O112" s="280"/>
      <c r="P112" s="280"/>
      <c r="Q112" s="280"/>
      <c r="R112" s="280"/>
      <c r="S112" s="280"/>
      <c r="T112" s="280"/>
      <c r="U112" s="280"/>
      <c r="V112" s="280"/>
      <c r="W112" s="280"/>
      <c r="X112" s="280"/>
      <c r="Y112" s="280"/>
      <c r="Z112" s="280"/>
      <c r="AA112" s="280"/>
      <c r="AB112" s="280"/>
    </row>
    <row r="113" spans="1:28" ht="84" customHeight="1" thickBot="1">
      <c r="A113" s="474" t="s">
        <v>274</v>
      </c>
      <c r="B113" s="143" t="s">
        <v>257</v>
      </c>
      <c r="C113" s="205">
        <v>333333</v>
      </c>
      <c r="D113" s="205">
        <v>333333</v>
      </c>
      <c r="E113" s="204" t="s">
        <v>166</v>
      </c>
      <c r="F113" s="229" t="s">
        <v>58</v>
      </c>
      <c r="G113" s="237" t="s">
        <v>205</v>
      </c>
      <c r="H113" s="237" t="s">
        <v>206</v>
      </c>
      <c r="I113" s="238" t="s">
        <v>207</v>
      </c>
      <c r="J113" s="204" t="s">
        <v>177</v>
      </c>
      <c r="K113" s="352">
        <v>399999</v>
      </c>
      <c r="L113" s="280"/>
      <c r="M113" s="280"/>
      <c r="N113" s="280"/>
      <c r="O113" s="280"/>
      <c r="P113" s="280"/>
      <c r="Q113" s="280"/>
      <c r="R113" s="280"/>
      <c r="S113" s="280"/>
      <c r="T113" s="280"/>
      <c r="U113" s="280"/>
      <c r="V113" s="280"/>
      <c r="W113" s="280"/>
      <c r="X113" s="280"/>
      <c r="Y113" s="280"/>
      <c r="Z113" s="280"/>
      <c r="AA113" s="280"/>
      <c r="AB113" s="280"/>
    </row>
    <row r="114" spans="1:28" ht="47.25" customHeight="1" thickBot="1">
      <c r="A114" s="475"/>
      <c r="B114" s="161" t="s">
        <v>163</v>
      </c>
      <c r="C114" s="547" t="s">
        <v>264</v>
      </c>
      <c r="D114" s="548"/>
      <c r="E114" s="548"/>
      <c r="F114" s="548"/>
      <c r="G114" s="548"/>
      <c r="H114" s="548"/>
      <c r="I114" s="548"/>
      <c r="J114" s="565"/>
      <c r="K114" s="342"/>
      <c r="L114" s="280"/>
      <c r="M114" s="280"/>
      <c r="N114" s="280"/>
      <c r="O114" s="280"/>
      <c r="P114" s="280"/>
      <c r="Q114" s="280"/>
      <c r="R114" s="280"/>
      <c r="S114" s="280"/>
      <c r="T114" s="280"/>
      <c r="U114" s="280"/>
      <c r="V114" s="280"/>
      <c r="W114" s="280"/>
      <c r="X114" s="280"/>
      <c r="Y114" s="280"/>
      <c r="Z114" s="280"/>
      <c r="AA114" s="280"/>
      <c r="AB114" s="280"/>
    </row>
    <row r="115" spans="1:28" ht="164.25" customHeight="1" thickBot="1">
      <c r="A115" s="474" t="s">
        <v>275</v>
      </c>
      <c r="B115" s="139" t="s">
        <v>260</v>
      </c>
      <c r="C115" s="243">
        <v>166667</v>
      </c>
      <c r="D115" s="255">
        <v>166667</v>
      </c>
      <c r="E115" s="204" t="s">
        <v>166</v>
      </c>
      <c r="F115" s="229" t="s">
        <v>58</v>
      </c>
      <c r="G115" s="237" t="s">
        <v>205</v>
      </c>
      <c r="H115" s="237" t="s">
        <v>206</v>
      </c>
      <c r="I115" s="238" t="s">
        <v>207</v>
      </c>
      <c r="J115" s="204" t="s">
        <v>259</v>
      </c>
      <c r="K115" s="352">
        <v>200000</v>
      </c>
      <c r="L115" s="280"/>
      <c r="M115" s="280"/>
      <c r="N115" s="280"/>
      <c r="O115" s="280"/>
      <c r="P115" s="280"/>
      <c r="Q115" s="280"/>
      <c r="R115" s="280"/>
      <c r="S115" s="280"/>
      <c r="T115" s="280"/>
      <c r="U115" s="280"/>
      <c r="V115" s="280"/>
      <c r="W115" s="280"/>
      <c r="X115" s="280"/>
      <c r="Y115" s="280"/>
      <c r="Z115" s="280"/>
      <c r="AA115" s="280"/>
      <c r="AB115" s="280"/>
    </row>
    <row r="116" spans="1:28" ht="105.75" customHeight="1" thickBot="1">
      <c r="A116" s="475"/>
      <c r="B116" s="161" t="s">
        <v>163</v>
      </c>
      <c r="C116" s="600" t="s">
        <v>262</v>
      </c>
      <c r="D116" s="601"/>
      <c r="E116" s="601"/>
      <c r="F116" s="601"/>
      <c r="G116" s="601"/>
      <c r="H116" s="601"/>
      <c r="I116" s="601"/>
      <c r="J116" s="602"/>
      <c r="K116" s="342"/>
      <c r="L116" s="280"/>
      <c r="M116" s="280"/>
      <c r="N116" s="280"/>
      <c r="O116" s="280"/>
      <c r="P116" s="280"/>
      <c r="Q116" s="280"/>
      <c r="R116" s="280"/>
      <c r="S116" s="280"/>
      <c r="T116" s="280"/>
      <c r="U116" s="280"/>
      <c r="V116" s="280"/>
      <c r="W116" s="280"/>
      <c r="X116" s="280"/>
      <c r="Y116" s="280"/>
      <c r="Z116" s="280"/>
      <c r="AA116" s="280"/>
      <c r="AB116" s="280"/>
    </row>
    <row r="117" spans="1:28" ht="82.5" customHeight="1" thickBot="1">
      <c r="A117" s="474" t="s">
        <v>276</v>
      </c>
      <c r="B117" s="162" t="s">
        <v>263</v>
      </c>
      <c r="C117" s="249">
        <v>66667</v>
      </c>
      <c r="D117" s="249">
        <v>66667</v>
      </c>
      <c r="E117" s="236" t="s">
        <v>166</v>
      </c>
      <c r="F117" s="208" t="s">
        <v>58</v>
      </c>
      <c r="G117" s="237" t="s">
        <v>205</v>
      </c>
      <c r="H117" s="237" t="s">
        <v>206</v>
      </c>
      <c r="I117" s="238" t="s">
        <v>207</v>
      </c>
      <c r="J117" s="236" t="s">
        <v>259</v>
      </c>
      <c r="K117" s="355">
        <v>80000</v>
      </c>
      <c r="L117" s="280"/>
      <c r="M117" s="280"/>
      <c r="N117" s="280"/>
      <c r="O117" s="280"/>
      <c r="P117" s="280"/>
      <c r="Q117" s="280"/>
      <c r="R117" s="280"/>
      <c r="S117" s="280"/>
      <c r="T117" s="280"/>
      <c r="U117" s="280"/>
      <c r="V117" s="280"/>
      <c r="W117" s="280"/>
      <c r="X117" s="280"/>
      <c r="Y117" s="280"/>
      <c r="Z117" s="280"/>
      <c r="AA117" s="280"/>
      <c r="AB117" s="280"/>
    </row>
    <row r="118" spans="1:28" ht="105.75" customHeight="1" thickBot="1">
      <c r="A118" s="475"/>
      <c r="B118" s="161" t="s">
        <v>163</v>
      </c>
      <c r="C118" s="539" t="s">
        <v>308</v>
      </c>
      <c r="D118" s="539"/>
      <c r="E118" s="539"/>
      <c r="F118" s="539"/>
      <c r="G118" s="539"/>
      <c r="H118" s="539"/>
      <c r="I118" s="539"/>
      <c r="J118" s="539"/>
      <c r="K118" s="353"/>
      <c r="L118" s="280"/>
      <c r="M118" s="280"/>
      <c r="N118" s="280"/>
      <c r="O118" s="280"/>
      <c r="P118" s="280"/>
      <c r="Q118" s="280"/>
      <c r="R118" s="280"/>
      <c r="S118" s="280"/>
      <c r="T118" s="280"/>
      <c r="U118" s="280"/>
      <c r="V118" s="280"/>
      <c r="W118" s="280"/>
      <c r="X118" s="280"/>
      <c r="Y118" s="280"/>
      <c r="Z118" s="280"/>
      <c r="AA118" s="280"/>
      <c r="AB118" s="280"/>
    </row>
    <row r="119" spans="1:28" ht="300" customHeight="1" thickBot="1">
      <c r="A119" s="474" t="s">
        <v>277</v>
      </c>
      <c r="B119" s="162" t="s">
        <v>350</v>
      </c>
      <c r="C119" s="240">
        <v>458333</v>
      </c>
      <c r="D119" s="240">
        <v>458333</v>
      </c>
      <c r="E119" s="236" t="s">
        <v>166</v>
      </c>
      <c r="F119" s="208" t="s">
        <v>58</v>
      </c>
      <c r="G119" s="237" t="s">
        <v>205</v>
      </c>
      <c r="H119" s="237" t="s">
        <v>206</v>
      </c>
      <c r="I119" s="238" t="s">
        <v>207</v>
      </c>
      <c r="J119" s="236" t="s">
        <v>259</v>
      </c>
      <c r="K119" s="355">
        <v>550000</v>
      </c>
      <c r="L119" s="280"/>
      <c r="M119" s="280"/>
      <c r="N119" s="280"/>
      <c r="O119" s="280"/>
      <c r="P119" s="280"/>
      <c r="Q119" s="280"/>
      <c r="R119" s="280"/>
      <c r="S119" s="280"/>
      <c r="T119" s="280"/>
      <c r="U119" s="280"/>
      <c r="V119" s="280"/>
      <c r="W119" s="280"/>
      <c r="X119" s="280"/>
      <c r="Y119" s="280"/>
      <c r="Z119" s="280"/>
      <c r="AA119" s="280"/>
      <c r="AB119" s="280"/>
    </row>
    <row r="120" spans="1:28" ht="61.5" customHeight="1" thickBot="1">
      <c r="A120" s="475"/>
      <c r="B120" s="161" t="s">
        <v>163</v>
      </c>
      <c r="C120" s="541" t="s">
        <v>298</v>
      </c>
      <c r="D120" s="542"/>
      <c r="E120" s="542"/>
      <c r="F120" s="542"/>
      <c r="G120" s="542"/>
      <c r="H120" s="542"/>
      <c r="I120" s="542"/>
      <c r="J120" s="543"/>
      <c r="K120" s="353"/>
      <c r="L120" s="280"/>
      <c r="M120" s="280"/>
      <c r="N120" s="280"/>
      <c r="O120" s="280"/>
      <c r="P120" s="280"/>
      <c r="Q120" s="280"/>
      <c r="R120" s="280"/>
      <c r="S120" s="280"/>
      <c r="T120" s="280"/>
      <c r="U120" s="280"/>
      <c r="V120" s="280"/>
      <c r="W120" s="280"/>
      <c r="X120" s="280"/>
      <c r="Y120" s="280"/>
      <c r="Z120" s="280"/>
      <c r="AA120" s="280"/>
      <c r="AB120" s="280"/>
    </row>
    <row r="121" spans="1:28" ht="100.5" customHeight="1" thickBot="1">
      <c r="A121" s="474" t="s">
        <v>278</v>
      </c>
      <c r="B121" s="162" t="s">
        <v>299</v>
      </c>
      <c r="C121" s="240">
        <v>166667</v>
      </c>
      <c r="D121" s="240">
        <v>166667</v>
      </c>
      <c r="E121" s="236" t="s">
        <v>166</v>
      </c>
      <c r="F121" s="208" t="s">
        <v>58</v>
      </c>
      <c r="G121" s="237" t="s">
        <v>205</v>
      </c>
      <c r="H121" s="237" t="s">
        <v>206</v>
      </c>
      <c r="I121" s="238" t="s">
        <v>207</v>
      </c>
      <c r="J121" s="236" t="s">
        <v>259</v>
      </c>
      <c r="K121" s="355">
        <v>200000</v>
      </c>
      <c r="L121" s="280"/>
      <c r="M121" s="280"/>
      <c r="N121" s="280"/>
      <c r="O121" s="280"/>
      <c r="P121" s="280"/>
      <c r="Q121" s="280"/>
      <c r="R121" s="280"/>
      <c r="S121" s="280"/>
      <c r="T121" s="280"/>
      <c r="U121" s="280"/>
      <c r="V121" s="280"/>
      <c r="W121" s="280"/>
      <c r="X121" s="280"/>
      <c r="Y121" s="280"/>
      <c r="Z121" s="280"/>
      <c r="AA121" s="280"/>
      <c r="AB121" s="280"/>
    </row>
    <row r="122" spans="1:28" ht="61.5" customHeight="1" thickBot="1">
      <c r="A122" s="475"/>
      <c r="B122" s="161" t="s">
        <v>163</v>
      </c>
      <c r="C122" s="541" t="s">
        <v>300</v>
      </c>
      <c r="D122" s="542"/>
      <c r="E122" s="542"/>
      <c r="F122" s="542"/>
      <c r="G122" s="542"/>
      <c r="H122" s="542"/>
      <c r="I122" s="542"/>
      <c r="J122" s="543"/>
      <c r="K122" s="353"/>
      <c r="L122" s="280"/>
      <c r="M122" s="280"/>
      <c r="N122" s="280"/>
      <c r="O122" s="280"/>
      <c r="P122" s="280"/>
      <c r="Q122" s="280"/>
      <c r="R122" s="280"/>
      <c r="S122" s="280"/>
      <c r="T122" s="280"/>
      <c r="U122" s="280"/>
      <c r="V122" s="280"/>
      <c r="W122" s="280"/>
      <c r="X122" s="280"/>
      <c r="Y122" s="280"/>
      <c r="Z122" s="280"/>
      <c r="AA122" s="280"/>
      <c r="AB122" s="280"/>
    </row>
    <row r="123" spans="1:28" ht="116.25" customHeight="1" thickBot="1">
      <c r="A123" s="474" t="s">
        <v>279</v>
      </c>
      <c r="B123" s="162" t="s">
        <v>305</v>
      </c>
      <c r="C123" s="240">
        <v>83333</v>
      </c>
      <c r="D123" s="240">
        <v>83333</v>
      </c>
      <c r="E123" s="236" t="s">
        <v>166</v>
      </c>
      <c r="F123" s="208" t="s">
        <v>58</v>
      </c>
      <c r="G123" s="237" t="s">
        <v>205</v>
      </c>
      <c r="H123" s="237" t="s">
        <v>206</v>
      </c>
      <c r="I123" s="238" t="s">
        <v>207</v>
      </c>
      <c r="J123" s="236" t="s">
        <v>259</v>
      </c>
      <c r="K123" s="355">
        <v>100000</v>
      </c>
      <c r="L123" s="280"/>
      <c r="M123" s="280"/>
      <c r="N123" s="280"/>
      <c r="O123" s="280"/>
      <c r="P123" s="280"/>
      <c r="Q123" s="280"/>
      <c r="R123" s="280"/>
      <c r="S123" s="280"/>
      <c r="T123" s="280"/>
      <c r="U123" s="280"/>
      <c r="V123" s="280"/>
      <c r="W123" s="280"/>
      <c r="X123" s="280"/>
      <c r="Y123" s="280"/>
      <c r="Z123" s="280"/>
      <c r="AA123" s="280"/>
      <c r="AB123" s="280"/>
    </row>
    <row r="124" spans="1:28" ht="61.5" customHeight="1" thickBot="1">
      <c r="A124" s="568"/>
      <c r="B124" s="161" t="s">
        <v>163</v>
      </c>
      <c r="C124" s="541" t="s">
        <v>304</v>
      </c>
      <c r="D124" s="542"/>
      <c r="E124" s="601"/>
      <c r="F124" s="601"/>
      <c r="G124" s="542"/>
      <c r="H124" s="542"/>
      <c r="I124" s="601"/>
      <c r="J124" s="602"/>
      <c r="K124" s="353"/>
      <c r="L124" s="280"/>
      <c r="M124" s="280"/>
      <c r="N124" s="280"/>
      <c r="O124" s="280"/>
      <c r="P124" s="280"/>
      <c r="Q124" s="280"/>
      <c r="R124" s="280"/>
      <c r="S124" s="280"/>
      <c r="T124" s="280"/>
      <c r="U124" s="280"/>
      <c r="V124" s="280"/>
      <c r="W124" s="280"/>
      <c r="X124" s="280"/>
      <c r="Y124" s="280"/>
      <c r="Z124" s="280"/>
      <c r="AA124" s="280"/>
      <c r="AB124" s="280"/>
    </row>
    <row r="125" spans="1:28" ht="209.25" customHeight="1" thickBot="1">
      <c r="A125" s="474" t="s">
        <v>297</v>
      </c>
      <c r="B125" s="162" t="s">
        <v>310</v>
      </c>
      <c r="C125" s="240">
        <v>250000</v>
      </c>
      <c r="D125" s="240">
        <v>250000</v>
      </c>
      <c r="E125" s="236" t="s">
        <v>166</v>
      </c>
      <c r="F125" s="208" t="s">
        <v>58</v>
      </c>
      <c r="G125" s="237" t="s">
        <v>205</v>
      </c>
      <c r="H125" s="237" t="s">
        <v>206</v>
      </c>
      <c r="I125" s="238" t="s">
        <v>207</v>
      </c>
      <c r="J125" s="236" t="s">
        <v>259</v>
      </c>
      <c r="K125" s="355">
        <v>300000</v>
      </c>
      <c r="L125" s="280"/>
      <c r="M125" s="280"/>
      <c r="N125" s="280"/>
      <c r="O125" s="280"/>
      <c r="P125" s="280"/>
      <c r="Q125" s="280"/>
      <c r="R125" s="280"/>
      <c r="S125" s="280"/>
      <c r="T125" s="280"/>
      <c r="U125" s="280"/>
      <c r="V125" s="280"/>
      <c r="W125" s="280"/>
      <c r="X125" s="280"/>
      <c r="Y125" s="280"/>
      <c r="Z125" s="280"/>
      <c r="AA125" s="280"/>
      <c r="AB125" s="280"/>
    </row>
    <row r="126" spans="1:28" ht="46.5" customHeight="1" thickBot="1">
      <c r="A126" s="568"/>
      <c r="B126" s="161" t="s">
        <v>163</v>
      </c>
      <c r="C126" s="541" t="s">
        <v>306</v>
      </c>
      <c r="D126" s="542"/>
      <c r="E126" s="542"/>
      <c r="F126" s="542"/>
      <c r="G126" s="542"/>
      <c r="H126" s="542"/>
      <c r="I126" s="542"/>
      <c r="J126" s="543"/>
      <c r="K126" s="356"/>
      <c r="L126" s="280"/>
      <c r="M126" s="280"/>
      <c r="N126" s="280"/>
      <c r="O126" s="280"/>
      <c r="P126" s="280"/>
      <c r="Q126" s="280"/>
      <c r="R126" s="280"/>
      <c r="S126" s="280"/>
      <c r="T126" s="280"/>
      <c r="U126" s="280"/>
      <c r="V126" s="280"/>
      <c r="W126" s="280"/>
      <c r="X126" s="280"/>
      <c r="Y126" s="280"/>
      <c r="Z126" s="280"/>
      <c r="AA126" s="280"/>
      <c r="AB126" s="280"/>
    </row>
    <row r="127" spans="1:28" ht="67.5" customHeight="1" thickBot="1">
      <c r="A127" s="540">
        <v>32</v>
      </c>
      <c r="B127" s="380" t="s">
        <v>413</v>
      </c>
      <c r="C127" s="249">
        <v>46667</v>
      </c>
      <c r="D127" s="249">
        <v>46667</v>
      </c>
      <c r="E127" s="236" t="s">
        <v>166</v>
      </c>
      <c r="F127" s="208" t="s">
        <v>58</v>
      </c>
      <c r="G127" s="448" t="s">
        <v>411</v>
      </c>
      <c r="H127" s="448" t="s">
        <v>411</v>
      </c>
      <c r="I127" s="448" t="s">
        <v>412</v>
      </c>
      <c r="J127" s="236" t="s">
        <v>259</v>
      </c>
      <c r="K127" s="377">
        <v>56000</v>
      </c>
      <c r="L127" s="280"/>
      <c r="M127" s="280"/>
      <c r="N127" s="280"/>
      <c r="O127" s="280"/>
      <c r="P127" s="280"/>
      <c r="Q127" s="280"/>
      <c r="R127" s="280"/>
      <c r="S127" s="280"/>
      <c r="T127" s="280"/>
      <c r="U127" s="280"/>
      <c r="V127" s="280"/>
      <c r="W127" s="280"/>
      <c r="X127" s="280"/>
      <c r="Y127" s="280"/>
      <c r="Z127" s="280"/>
      <c r="AA127" s="280"/>
      <c r="AB127" s="280"/>
    </row>
    <row r="128" spans="1:28" ht="46.5" customHeight="1" thickBot="1">
      <c r="A128" s="475"/>
      <c r="B128" s="51" t="s">
        <v>163</v>
      </c>
      <c r="C128" s="541" t="s">
        <v>306</v>
      </c>
      <c r="D128" s="542"/>
      <c r="E128" s="542"/>
      <c r="F128" s="542"/>
      <c r="G128" s="542"/>
      <c r="H128" s="542"/>
      <c r="I128" s="542"/>
      <c r="J128" s="543"/>
      <c r="K128" s="447"/>
      <c r="L128" s="280"/>
      <c r="M128" s="280"/>
      <c r="N128" s="280"/>
      <c r="O128" s="280"/>
      <c r="P128" s="280"/>
      <c r="Q128" s="280"/>
      <c r="R128" s="280"/>
      <c r="S128" s="280"/>
      <c r="T128" s="280"/>
      <c r="U128" s="280"/>
      <c r="V128" s="280"/>
      <c r="W128" s="280"/>
      <c r="X128" s="280"/>
      <c r="Y128" s="280"/>
      <c r="Z128" s="280"/>
      <c r="AA128" s="280"/>
      <c r="AB128" s="280"/>
    </row>
    <row r="129" spans="1:28" ht="78" customHeight="1" thickBot="1">
      <c r="A129" s="474">
        <v>33</v>
      </c>
      <c r="B129" s="380" t="s">
        <v>414</v>
      </c>
      <c r="C129" s="240">
        <v>41667</v>
      </c>
      <c r="D129" s="240">
        <v>41667</v>
      </c>
      <c r="E129" s="236" t="s">
        <v>166</v>
      </c>
      <c r="F129" s="208" t="s">
        <v>58</v>
      </c>
      <c r="G129" s="448" t="s">
        <v>411</v>
      </c>
      <c r="H129" s="448" t="s">
        <v>411</v>
      </c>
      <c r="I129" s="448" t="s">
        <v>412</v>
      </c>
      <c r="J129" s="236" t="s">
        <v>259</v>
      </c>
      <c r="K129" s="358">
        <v>50000</v>
      </c>
      <c r="L129" s="280"/>
      <c r="M129" s="280"/>
      <c r="N129" s="280"/>
      <c r="O129" s="280"/>
      <c r="P129" s="280"/>
      <c r="Q129" s="280"/>
      <c r="R129" s="280"/>
      <c r="S129" s="280"/>
      <c r="T129" s="280"/>
      <c r="U129" s="280"/>
      <c r="V129" s="280"/>
      <c r="W129" s="280"/>
      <c r="X129" s="280"/>
      <c r="Y129" s="280"/>
      <c r="Z129" s="280"/>
      <c r="AA129" s="280"/>
      <c r="AB129" s="280"/>
    </row>
    <row r="130" spans="1:28" ht="46.5" customHeight="1" thickBot="1">
      <c r="A130" s="475"/>
      <c r="B130" s="51" t="s">
        <v>163</v>
      </c>
      <c r="C130" s="541" t="s">
        <v>306</v>
      </c>
      <c r="D130" s="542"/>
      <c r="E130" s="542"/>
      <c r="F130" s="542"/>
      <c r="G130" s="542"/>
      <c r="H130" s="542"/>
      <c r="I130" s="542"/>
      <c r="J130" s="543"/>
      <c r="K130" s="353"/>
      <c r="L130" s="280"/>
      <c r="M130" s="280"/>
      <c r="N130" s="280"/>
      <c r="O130" s="280"/>
      <c r="P130" s="280"/>
      <c r="Q130" s="280"/>
      <c r="R130" s="280"/>
      <c r="S130" s="280"/>
      <c r="T130" s="280"/>
      <c r="U130" s="280"/>
      <c r="V130" s="280"/>
      <c r="W130" s="280"/>
      <c r="X130" s="280"/>
      <c r="Y130" s="280"/>
      <c r="Z130" s="280"/>
      <c r="AA130" s="280"/>
      <c r="AB130" s="280"/>
    </row>
    <row r="131" spans="1:28" ht="77.25" customHeight="1" thickBot="1">
      <c r="A131" s="474">
        <v>34</v>
      </c>
      <c r="B131" s="380" t="s">
        <v>415</v>
      </c>
      <c r="C131" s="240">
        <v>13334</v>
      </c>
      <c r="D131" s="240">
        <v>13334</v>
      </c>
      <c r="E131" s="236" t="s">
        <v>166</v>
      </c>
      <c r="F131" s="208" t="s">
        <v>58</v>
      </c>
      <c r="G131" s="448" t="s">
        <v>411</v>
      </c>
      <c r="H131" s="448" t="s">
        <v>411</v>
      </c>
      <c r="I131" s="448" t="s">
        <v>412</v>
      </c>
      <c r="J131" s="236" t="s">
        <v>259</v>
      </c>
      <c r="K131" s="355">
        <v>16000</v>
      </c>
      <c r="L131" s="280"/>
      <c r="M131" s="280"/>
      <c r="N131" s="280"/>
      <c r="O131" s="280"/>
      <c r="P131" s="280"/>
      <c r="Q131" s="280"/>
      <c r="R131" s="280"/>
      <c r="S131" s="280"/>
      <c r="T131" s="280"/>
      <c r="U131" s="280"/>
      <c r="V131" s="280"/>
      <c r="W131" s="280"/>
      <c r="X131" s="280"/>
      <c r="Y131" s="280"/>
      <c r="Z131" s="280"/>
      <c r="AA131" s="280"/>
      <c r="AB131" s="280"/>
    </row>
    <row r="132" spans="1:28" ht="46.5" customHeight="1" thickBot="1">
      <c r="A132" s="475"/>
      <c r="B132" s="284" t="s">
        <v>163</v>
      </c>
      <c r="C132" s="541" t="s">
        <v>306</v>
      </c>
      <c r="D132" s="542"/>
      <c r="E132" s="542"/>
      <c r="F132" s="542"/>
      <c r="G132" s="542"/>
      <c r="H132" s="542"/>
      <c r="I132" s="542"/>
      <c r="J132" s="543"/>
      <c r="K132" s="353"/>
      <c r="L132" s="280"/>
      <c r="M132" s="280"/>
      <c r="N132" s="280"/>
      <c r="O132" s="280"/>
      <c r="P132" s="280"/>
      <c r="Q132" s="280"/>
      <c r="R132" s="280"/>
      <c r="S132" s="280"/>
      <c r="T132" s="280"/>
      <c r="U132" s="280"/>
      <c r="V132" s="280"/>
      <c r="W132" s="280"/>
      <c r="X132" s="280"/>
      <c r="Y132" s="280"/>
      <c r="Z132" s="280"/>
      <c r="AA132" s="280"/>
      <c r="AB132" s="280"/>
    </row>
    <row r="133" spans="1:28" ht="86.25" customHeight="1" thickBot="1">
      <c r="A133" s="474">
        <v>35</v>
      </c>
      <c r="B133" s="382" t="s">
        <v>420</v>
      </c>
      <c r="C133" s="240">
        <v>41666</v>
      </c>
      <c r="D133" s="240">
        <v>41666</v>
      </c>
      <c r="E133" s="236" t="s">
        <v>166</v>
      </c>
      <c r="F133" s="208" t="s">
        <v>58</v>
      </c>
      <c r="G133" s="448" t="s">
        <v>411</v>
      </c>
      <c r="H133" s="448" t="s">
        <v>411</v>
      </c>
      <c r="I133" s="448" t="s">
        <v>412</v>
      </c>
      <c r="J133" s="236" t="s">
        <v>421</v>
      </c>
      <c r="K133" s="355">
        <v>50000</v>
      </c>
      <c r="L133" s="280"/>
      <c r="M133" s="280"/>
      <c r="N133" s="280"/>
      <c r="O133" s="280"/>
      <c r="P133" s="280"/>
      <c r="Q133" s="280"/>
      <c r="R133" s="280"/>
      <c r="S133" s="280"/>
      <c r="T133" s="280"/>
      <c r="U133" s="280"/>
      <c r="V133" s="280"/>
      <c r="W133" s="280"/>
      <c r="X133" s="280"/>
      <c r="Y133" s="280"/>
      <c r="Z133" s="280"/>
      <c r="AA133" s="280"/>
      <c r="AB133" s="280"/>
    </row>
    <row r="134" spans="1:28" ht="46.5" customHeight="1" thickBot="1">
      <c r="A134" s="475"/>
      <c r="B134" s="451" t="s">
        <v>163</v>
      </c>
      <c r="C134" s="541" t="s">
        <v>422</v>
      </c>
      <c r="D134" s="542"/>
      <c r="E134" s="542"/>
      <c r="F134" s="542"/>
      <c r="G134" s="542"/>
      <c r="H134" s="542"/>
      <c r="I134" s="542"/>
      <c r="J134" s="543"/>
      <c r="K134" s="452"/>
      <c r="L134" s="280"/>
      <c r="M134" s="280"/>
      <c r="N134" s="280"/>
      <c r="O134" s="280"/>
      <c r="P134" s="280"/>
      <c r="Q134" s="280"/>
      <c r="R134" s="280"/>
      <c r="S134" s="280"/>
      <c r="T134" s="280"/>
      <c r="U134" s="280"/>
      <c r="V134" s="280"/>
      <c r="W134" s="280"/>
      <c r="X134" s="280"/>
      <c r="Y134" s="280"/>
      <c r="Z134" s="280"/>
      <c r="AA134" s="280"/>
      <c r="AB134" s="280"/>
    </row>
    <row r="135" spans="1:28" ht="96" customHeight="1" thickBot="1">
      <c r="A135" s="474">
        <v>36</v>
      </c>
      <c r="B135" s="162" t="s">
        <v>423</v>
      </c>
      <c r="C135" s="249">
        <v>125000</v>
      </c>
      <c r="D135" s="249">
        <v>125000</v>
      </c>
      <c r="E135" s="236" t="s">
        <v>166</v>
      </c>
      <c r="F135" s="208" t="s">
        <v>58</v>
      </c>
      <c r="G135" s="448" t="s">
        <v>411</v>
      </c>
      <c r="H135" s="448" t="s">
        <v>411</v>
      </c>
      <c r="I135" s="448" t="s">
        <v>412</v>
      </c>
      <c r="J135" s="236" t="s">
        <v>259</v>
      </c>
      <c r="K135" s="377">
        <v>150000</v>
      </c>
      <c r="L135" s="280"/>
      <c r="M135" s="280"/>
      <c r="N135" s="280"/>
      <c r="O135" s="280"/>
      <c r="P135" s="280"/>
      <c r="Q135" s="280"/>
      <c r="R135" s="280"/>
      <c r="S135" s="280"/>
      <c r="T135" s="280"/>
      <c r="U135" s="280"/>
      <c r="V135" s="280"/>
      <c r="W135" s="280"/>
      <c r="X135" s="280"/>
      <c r="Y135" s="280"/>
      <c r="Z135" s="280"/>
      <c r="AA135" s="280"/>
      <c r="AB135" s="280"/>
    </row>
    <row r="136" spans="1:28" ht="46.5" customHeight="1" thickBot="1">
      <c r="A136" s="475"/>
      <c r="B136" s="451" t="s">
        <v>163</v>
      </c>
      <c r="C136" s="557" t="s">
        <v>254</v>
      </c>
      <c r="D136" s="558"/>
      <c r="E136" s="558"/>
      <c r="F136" s="558"/>
      <c r="G136" s="558"/>
      <c r="H136" s="558"/>
      <c r="I136" s="558"/>
      <c r="J136" s="558"/>
      <c r="K136" s="30"/>
      <c r="L136" s="280"/>
      <c r="M136" s="280"/>
      <c r="N136" s="280"/>
      <c r="O136" s="280"/>
      <c r="P136" s="280"/>
      <c r="Q136" s="280"/>
      <c r="R136" s="280"/>
      <c r="S136" s="280"/>
      <c r="T136" s="280"/>
      <c r="U136" s="280"/>
      <c r="V136" s="280"/>
      <c r="W136" s="280"/>
      <c r="X136" s="280"/>
      <c r="Y136" s="280"/>
      <c r="Z136" s="280"/>
      <c r="AA136" s="280"/>
      <c r="AB136" s="280"/>
    </row>
    <row r="137" spans="1:28" ht="82.5" customHeight="1">
      <c r="A137" s="474">
        <v>37</v>
      </c>
      <c r="B137" s="382" t="s">
        <v>424</v>
      </c>
      <c r="C137" s="453">
        <v>41667</v>
      </c>
      <c r="D137" s="456">
        <v>41667</v>
      </c>
      <c r="E137" s="454" t="s">
        <v>166</v>
      </c>
      <c r="F137" s="455" t="s">
        <v>58</v>
      </c>
      <c r="G137" s="446" t="s">
        <v>411</v>
      </c>
      <c r="H137" s="446" t="s">
        <v>411</v>
      </c>
      <c r="I137" s="446" t="s">
        <v>412</v>
      </c>
      <c r="J137" s="242" t="s">
        <v>425</v>
      </c>
      <c r="K137" s="377">
        <v>50000</v>
      </c>
      <c r="L137" s="280"/>
      <c r="M137" s="280"/>
      <c r="N137" s="280"/>
      <c r="O137" s="280"/>
      <c r="P137" s="280"/>
      <c r="Q137" s="280"/>
      <c r="R137" s="280"/>
      <c r="S137" s="280"/>
      <c r="T137" s="280"/>
      <c r="U137" s="280"/>
      <c r="V137" s="280"/>
      <c r="W137" s="280"/>
      <c r="X137" s="280"/>
      <c r="Y137" s="280"/>
      <c r="Z137" s="280"/>
      <c r="AA137" s="280"/>
      <c r="AB137" s="280"/>
    </row>
    <row r="138" spans="1:28" ht="66.75" customHeight="1" thickBot="1">
      <c r="A138" s="475"/>
      <c r="B138" s="457" t="s">
        <v>163</v>
      </c>
      <c r="C138" s="557" t="s">
        <v>254</v>
      </c>
      <c r="D138" s="558"/>
      <c r="E138" s="558"/>
      <c r="F138" s="558"/>
      <c r="G138" s="558"/>
      <c r="H138" s="558"/>
      <c r="I138" s="558"/>
      <c r="J138" s="558"/>
      <c r="K138" s="447"/>
      <c r="L138" s="280"/>
      <c r="M138" s="280"/>
      <c r="N138" s="280"/>
      <c r="O138" s="280"/>
      <c r="P138" s="280"/>
      <c r="Q138" s="280"/>
      <c r="R138" s="280"/>
      <c r="S138" s="280"/>
      <c r="T138" s="280"/>
      <c r="U138" s="280"/>
      <c r="V138" s="280"/>
      <c r="W138" s="280"/>
      <c r="X138" s="280"/>
      <c r="Y138" s="280"/>
      <c r="Z138" s="280"/>
      <c r="AA138" s="280"/>
      <c r="AB138" s="280"/>
    </row>
    <row r="139" spans="1:28" ht="79.5" customHeight="1" thickBot="1">
      <c r="A139" s="474">
        <v>38</v>
      </c>
      <c r="B139" s="162" t="s">
        <v>255</v>
      </c>
      <c r="C139" s="254">
        <v>25000</v>
      </c>
      <c r="D139" s="449">
        <v>25000</v>
      </c>
      <c r="E139" s="277" t="s">
        <v>295</v>
      </c>
      <c r="F139" s="450" t="s">
        <v>58</v>
      </c>
      <c r="G139" s="248" t="s">
        <v>205</v>
      </c>
      <c r="H139" s="248" t="s">
        <v>206</v>
      </c>
      <c r="I139" s="248" t="s">
        <v>207</v>
      </c>
      <c r="J139" s="277" t="s">
        <v>259</v>
      </c>
      <c r="K139" s="355">
        <v>30000</v>
      </c>
      <c r="L139" s="280"/>
      <c r="M139" s="280"/>
      <c r="N139" s="280"/>
      <c r="O139" s="280"/>
      <c r="P139" s="280"/>
      <c r="Q139" s="280"/>
      <c r="R139" s="280"/>
      <c r="S139" s="280"/>
      <c r="T139" s="280"/>
      <c r="U139" s="280"/>
      <c r="V139" s="280"/>
      <c r="W139" s="280"/>
      <c r="X139" s="280"/>
      <c r="Y139" s="280"/>
      <c r="Z139" s="280"/>
      <c r="AA139" s="280"/>
      <c r="AB139" s="280"/>
    </row>
    <row r="140" spans="1:28" ht="33.75" customHeight="1" thickBot="1">
      <c r="A140" s="475"/>
      <c r="B140" s="161" t="s">
        <v>163</v>
      </c>
      <c r="C140" s="585" t="s">
        <v>256</v>
      </c>
      <c r="D140" s="585"/>
      <c r="E140" s="585"/>
      <c r="F140" s="585"/>
      <c r="G140" s="585"/>
      <c r="H140" s="585"/>
      <c r="I140" s="585"/>
      <c r="J140" s="585"/>
      <c r="K140" s="353"/>
      <c r="L140" s="280"/>
      <c r="M140" s="280"/>
      <c r="N140" s="280"/>
      <c r="O140" s="280"/>
      <c r="P140" s="280"/>
      <c r="Q140" s="280"/>
      <c r="R140" s="280"/>
      <c r="S140" s="280"/>
      <c r="T140" s="280"/>
      <c r="U140" s="280"/>
      <c r="V140" s="280"/>
      <c r="W140" s="280"/>
      <c r="X140" s="280"/>
      <c r="Y140" s="280"/>
      <c r="Z140" s="280"/>
      <c r="AA140" s="280"/>
      <c r="AB140" s="280"/>
    </row>
    <row r="141" spans="1:28" ht="67.5" customHeight="1" thickBot="1">
      <c r="A141" s="474">
        <v>39</v>
      </c>
      <c r="B141" s="162" t="s">
        <v>296</v>
      </c>
      <c r="C141" s="273">
        <v>25000</v>
      </c>
      <c r="D141" s="274">
        <v>25000</v>
      </c>
      <c r="E141" s="251" t="s">
        <v>295</v>
      </c>
      <c r="F141" s="252" t="s">
        <v>58</v>
      </c>
      <c r="G141" s="184" t="s">
        <v>205</v>
      </c>
      <c r="H141" s="184" t="s">
        <v>206</v>
      </c>
      <c r="I141" s="253" t="s">
        <v>207</v>
      </c>
      <c r="J141" s="251" t="s">
        <v>259</v>
      </c>
      <c r="K141" s="355">
        <v>30000</v>
      </c>
      <c r="L141" s="280"/>
      <c r="M141" s="280"/>
      <c r="N141" s="280"/>
      <c r="O141" s="280"/>
      <c r="P141" s="280"/>
      <c r="Q141" s="280"/>
      <c r="R141" s="280"/>
      <c r="S141" s="280"/>
      <c r="T141" s="280"/>
      <c r="U141" s="280"/>
      <c r="V141" s="280"/>
      <c r="W141" s="280"/>
      <c r="X141" s="280"/>
      <c r="Y141" s="280"/>
      <c r="Z141" s="280"/>
      <c r="AA141" s="280"/>
      <c r="AB141" s="280"/>
    </row>
    <row r="142" spans="1:28" ht="33.75" customHeight="1" thickBot="1">
      <c r="A142" s="475"/>
      <c r="B142" s="161" t="s">
        <v>163</v>
      </c>
      <c r="C142" s="585" t="s">
        <v>256</v>
      </c>
      <c r="D142" s="585"/>
      <c r="E142" s="585"/>
      <c r="F142" s="585"/>
      <c r="G142" s="585"/>
      <c r="H142" s="585"/>
      <c r="I142" s="585"/>
      <c r="J142" s="585"/>
      <c r="K142" s="356"/>
      <c r="L142" s="280"/>
      <c r="M142" s="280"/>
      <c r="N142" s="280"/>
      <c r="O142" s="280"/>
      <c r="P142" s="280"/>
      <c r="Q142" s="280"/>
      <c r="R142" s="280"/>
      <c r="S142" s="280"/>
      <c r="T142" s="280"/>
      <c r="U142" s="280"/>
      <c r="V142" s="280"/>
      <c r="W142" s="280"/>
      <c r="X142" s="280"/>
      <c r="Y142" s="280"/>
      <c r="Z142" s="280"/>
      <c r="AA142" s="280"/>
      <c r="AB142" s="280"/>
    </row>
    <row r="143" spans="1:28" ht="65.25" customHeight="1" thickBot="1">
      <c r="A143" s="474">
        <v>40</v>
      </c>
      <c r="B143" s="162" t="s">
        <v>369</v>
      </c>
      <c r="C143" s="273">
        <v>25000</v>
      </c>
      <c r="D143" s="274">
        <v>25000</v>
      </c>
      <c r="E143" s="251" t="s">
        <v>295</v>
      </c>
      <c r="F143" s="252" t="s">
        <v>58</v>
      </c>
      <c r="G143" s="184" t="s">
        <v>370</v>
      </c>
      <c r="H143" s="184" t="s">
        <v>371</v>
      </c>
      <c r="I143" s="253" t="s">
        <v>372</v>
      </c>
      <c r="J143" s="251" t="s">
        <v>259</v>
      </c>
      <c r="K143" s="355">
        <v>30000</v>
      </c>
      <c r="L143" s="280"/>
      <c r="M143" s="280"/>
      <c r="N143" s="280"/>
      <c r="O143" s="280"/>
      <c r="P143" s="280"/>
      <c r="Q143" s="280"/>
      <c r="R143" s="280"/>
      <c r="S143" s="280"/>
      <c r="T143" s="280"/>
      <c r="U143" s="280"/>
      <c r="V143" s="280"/>
      <c r="W143" s="280"/>
      <c r="X143" s="280"/>
      <c r="Y143" s="280"/>
      <c r="Z143" s="280"/>
      <c r="AA143" s="280"/>
      <c r="AB143" s="280"/>
    </row>
    <row r="144" spans="1:28" ht="65.25" customHeight="1" thickBot="1">
      <c r="A144" s="475"/>
      <c r="B144" s="161" t="s">
        <v>163</v>
      </c>
      <c r="C144" s="544" t="s">
        <v>373</v>
      </c>
      <c r="D144" s="503"/>
      <c r="E144" s="503"/>
      <c r="F144" s="503"/>
      <c r="G144" s="503"/>
      <c r="H144" s="503"/>
      <c r="I144" s="503"/>
      <c r="J144" s="504"/>
      <c r="K144" s="388"/>
      <c r="L144" s="280"/>
      <c r="M144" s="280"/>
      <c r="N144" s="280"/>
      <c r="O144" s="280"/>
      <c r="P144" s="280"/>
      <c r="Q144" s="280"/>
      <c r="R144" s="280"/>
      <c r="S144" s="280"/>
      <c r="T144" s="280"/>
      <c r="U144" s="280"/>
      <c r="V144" s="280"/>
      <c r="W144" s="280"/>
      <c r="X144" s="280"/>
      <c r="Y144" s="280"/>
      <c r="Z144" s="280"/>
      <c r="AA144" s="280"/>
      <c r="AB144" s="280"/>
    </row>
    <row r="145" spans="1:28" ht="68.25" customHeight="1" thickBot="1">
      <c r="A145" s="474">
        <v>41</v>
      </c>
      <c r="B145" s="162" t="s">
        <v>307</v>
      </c>
      <c r="C145" s="273">
        <v>41667</v>
      </c>
      <c r="D145" s="274">
        <v>41667</v>
      </c>
      <c r="E145" s="251" t="s">
        <v>295</v>
      </c>
      <c r="F145" s="252" t="s">
        <v>58</v>
      </c>
      <c r="G145" s="184" t="s">
        <v>205</v>
      </c>
      <c r="H145" s="184" t="s">
        <v>206</v>
      </c>
      <c r="I145" s="253" t="s">
        <v>207</v>
      </c>
      <c r="J145" s="291" t="s">
        <v>267</v>
      </c>
      <c r="K145" s="357">
        <v>50000</v>
      </c>
      <c r="L145" s="280"/>
      <c r="M145" s="280"/>
      <c r="N145" s="280"/>
      <c r="O145" s="280"/>
      <c r="P145" s="280"/>
      <c r="Q145" s="280"/>
      <c r="R145" s="280"/>
      <c r="S145" s="280"/>
      <c r="T145" s="280"/>
      <c r="U145" s="280"/>
      <c r="V145" s="280"/>
      <c r="W145" s="280"/>
      <c r="X145" s="280"/>
      <c r="Y145" s="280"/>
      <c r="Z145" s="280"/>
      <c r="AA145" s="280"/>
      <c r="AB145" s="280"/>
    </row>
    <row r="146" spans="1:28" ht="33.75" customHeight="1">
      <c r="A146" s="568"/>
      <c r="B146" s="284" t="s">
        <v>163</v>
      </c>
      <c r="C146" s="557" t="s">
        <v>256</v>
      </c>
      <c r="D146" s="557"/>
      <c r="E146" s="557"/>
      <c r="F146" s="557"/>
      <c r="G146" s="557"/>
      <c r="H146" s="557"/>
      <c r="I146" s="557"/>
      <c r="J146" s="557"/>
      <c r="K146" s="356"/>
      <c r="L146" s="280"/>
      <c r="M146" s="280"/>
      <c r="N146" s="280"/>
      <c r="O146" s="280"/>
      <c r="P146" s="280"/>
      <c r="Q146" s="280"/>
      <c r="R146" s="280"/>
      <c r="S146" s="280"/>
      <c r="T146" s="280"/>
      <c r="U146" s="280"/>
      <c r="V146" s="280"/>
      <c r="W146" s="280"/>
      <c r="X146" s="280"/>
      <c r="Y146" s="280"/>
      <c r="Z146" s="280"/>
      <c r="AA146" s="280"/>
      <c r="AB146" s="280"/>
    </row>
    <row r="147" spans="1:28" ht="33.75" customHeight="1">
      <c r="A147" s="293"/>
      <c r="B147" s="297" t="s">
        <v>320</v>
      </c>
      <c r="C147" s="324">
        <f>SUM(C148+C150)</f>
        <v>216667</v>
      </c>
      <c r="D147" s="324">
        <f>C147</f>
        <v>216667</v>
      </c>
      <c r="E147" s="298"/>
      <c r="F147" s="298"/>
      <c r="G147" s="298"/>
      <c r="H147" s="298"/>
      <c r="I147" s="298"/>
      <c r="J147" s="298"/>
      <c r="K147" s="359">
        <f>SUM(K148+K150)</f>
        <v>260000</v>
      </c>
      <c r="L147" s="280"/>
      <c r="M147" s="280"/>
      <c r="N147" s="280"/>
      <c r="O147" s="280"/>
      <c r="P147" s="280"/>
      <c r="Q147" s="280"/>
      <c r="R147" s="280"/>
      <c r="S147" s="280"/>
      <c r="T147" s="280"/>
      <c r="U147" s="280"/>
      <c r="V147" s="280"/>
      <c r="W147" s="280"/>
      <c r="X147" s="280"/>
      <c r="Y147" s="280"/>
      <c r="Z147" s="280"/>
      <c r="AA147" s="280"/>
      <c r="AB147" s="280"/>
    </row>
    <row r="148" spans="1:28" ht="80.25" customHeight="1">
      <c r="A148" s="566" t="s">
        <v>73</v>
      </c>
      <c r="B148" s="294" t="s">
        <v>312</v>
      </c>
      <c r="C148" s="254">
        <v>33334</v>
      </c>
      <c r="D148" s="254">
        <v>33334</v>
      </c>
      <c r="E148" s="296" t="s">
        <v>319</v>
      </c>
      <c r="F148" s="252" t="s">
        <v>58</v>
      </c>
      <c r="G148" s="184" t="s">
        <v>205</v>
      </c>
      <c r="H148" s="184" t="s">
        <v>206</v>
      </c>
      <c r="I148" s="253" t="s">
        <v>207</v>
      </c>
      <c r="J148" s="251" t="s">
        <v>259</v>
      </c>
      <c r="K148" s="360">
        <v>40000</v>
      </c>
      <c r="L148" s="280"/>
      <c r="M148" s="280"/>
      <c r="N148" s="280"/>
      <c r="O148" s="280"/>
      <c r="P148" s="280"/>
      <c r="Q148" s="280"/>
      <c r="R148" s="280"/>
      <c r="S148" s="280"/>
      <c r="T148" s="280"/>
      <c r="U148" s="280"/>
      <c r="V148" s="280"/>
      <c r="W148" s="280"/>
      <c r="X148" s="280"/>
      <c r="Y148" s="280"/>
      <c r="Z148" s="280"/>
      <c r="AA148" s="280"/>
      <c r="AB148" s="280"/>
    </row>
    <row r="149" spans="1:28" ht="50.25" customHeight="1" thickBot="1">
      <c r="A149" s="567"/>
      <c r="B149" s="285" t="s">
        <v>163</v>
      </c>
      <c r="C149" s="554" t="s">
        <v>313</v>
      </c>
      <c r="D149" s="555"/>
      <c r="E149" s="555"/>
      <c r="F149" s="555"/>
      <c r="G149" s="555"/>
      <c r="H149" s="555"/>
      <c r="I149" s="555"/>
      <c r="J149" s="556"/>
      <c r="K149" s="361"/>
      <c r="L149" s="280"/>
      <c r="M149" s="280"/>
      <c r="N149" s="280"/>
      <c r="O149" s="280"/>
      <c r="P149" s="280"/>
      <c r="Q149" s="280"/>
      <c r="R149" s="280"/>
      <c r="S149" s="280"/>
      <c r="T149" s="280"/>
      <c r="U149" s="280"/>
      <c r="V149" s="280"/>
      <c r="W149" s="280"/>
      <c r="X149" s="280"/>
      <c r="Y149" s="280"/>
      <c r="Z149" s="280"/>
      <c r="AA149" s="280"/>
      <c r="AB149" s="280"/>
    </row>
    <row r="150" spans="1:28" ht="96.75" customHeight="1" thickBot="1">
      <c r="A150" s="474" t="s">
        <v>72</v>
      </c>
      <c r="B150" s="295" t="s">
        <v>318</v>
      </c>
      <c r="C150" s="292">
        <v>183333</v>
      </c>
      <c r="D150" s="292">
        <v>183333</v>
      </c>
      <c r="E150" s="299" t="s">
        <v>319</v>
      </c>
      <c r="F150" s="252" t="s">
        <v>58</v>
      </c>
      <c r="G150" s="184" t="s">
        <v>314</v>
      </c>
      <c r="H150" s="184" t="s">
        <v>315</v>
      </c>
      <c r="I150" s="253" t="s">
        <v>316</v>
      </c>
      <c r="J150" s="251" t="s">
        <v>259</v>
      </c>
      <c r="K150" s="362">
        <v>220000</v>
      </c>
      <c r="L150" s="280"/>
      <c r="M150" s="280"/>
      <c r="N150" s="280"/>
      <c r="O150" s="280"/>
      <c r="P150" s="280"/>
      <c r="Q150" s="280"/>
      <c r="R150" s="280"/>
      <c r="S150" s="280"/>
      <c r="T150" s="280"/>
      <c r="U150" s="280"/>
      <c r="V150" s="280"/>
      <c r="W150" s="280"/>
      <c r="X150" s="280"/>
      <c r="Y150" s="280"/>
      <c r="Z150" s="280"/>
      <c r="AA150" s="280"/>
      <c r="AB150" s="280"/>
    </row>
    <row r="151" spans="1:28" ht="48" customHeight="1" thickBot="1">
      <c r="A151" s="475"/>
      <c r="B151" s="285" t="s">
        <v>163</v>
      </c>
      <c r="C151" s="554" t="s">
        <v>317</v>
      </c>
      <c r="D151" s="555"/>
      <c r="E151" s="555"/>
      <c r="F151" s="555"/>
      <c r="G151" s="555"/>
      <c r="H151" s="555"/>
      <c r="I151" s="555"/>
      <c r="J151" s="556"/>
      <c r="K151" s="353"/>
      <c r="L151" s="280"/>
      <c r="M151" s="280"/>
      <c r="N151" s="280"/>
      <c r="O151" s="280"/>
      <c r="P151" s="280"/>
      <c r="Q151" s="280"/>
      <c r="R151" s="280"/>
      <c r="S151" s="280"/>
      <c r="T151" s="280"/>
      <c r="U151" s="280"/>
      <c r="V151" s="280"/>
      <c r="W151" s="280"/>
      <c r="X151" s="280"/>
      <c r="Y151" s="280"/>
      <c r="Z151" s="280"/>
      <c r="AA151" s="280"/>
      <c r="AB151" s="280"/>
    </row>
    <row r="152" spans="1:28" ht="24.75" customHeight="1" thickBot="1">
      <c r="A152" s="146"/>
      <c r="B152" s="147" t="s">
        <v>2</v>
      </c>
      <c r="C152" s="165">
        <f>SUM(C153+C155+C157+C159+C161+C163+C165+C167+C169+C171)</f>
        <v>591326</v>
      </c>
      <c r="D152" s="165">
        <f>SUM(D153+D155+D157+D159+D161+D163+D165+D167+D169+D171)</f>
        <v>591326</v>
      </c>
      <c r="E152" s="286"/>
      <c r="F152" s="286"/>
      <c r="G152" s="287"/>
      <c r="H152" s="288"/>
      <c r="I152" s="289"/>
      <c r="J152" s="290"/>
      <c r="K152" s="165">
        <f>SUM(K153+K155+K157+K159+K161+K163+K165+K167+K169+K171)</f>
        <v>709593</v>
      </c>
      <c r="L152" s="280"/>
      <c r="M152" s="280"/>
      <c r="N152" s="280"/>
      <c r="O152" s="280"/>
      <c r="P152" s="280"/>
      <c r="Q152" s="280"/>
      <c r="R152" s="280"/>
      <c r="S152" s="280"/>
      <c r="T152" s="280"/>
      <c r="U152" s="280"/>
      <c r="V152" s="280"/>
      <c r="W152" s="280"/>
      <c r="X152" s="280"/>
      <c r="Y152" s="280"/>
      <c r="Z152" s="280"/>
      <c r="AA152" s="280"/>
      <c r="AB152" s="280"/>
    </row>
    <row r="153" spans="1:28" ht="66" customHeight="1" thickBot="1">
      <c r="A153" s="537" t="s">
        <v>73</v>
      </c>
      <c r="B153" s="148" t="s">
        <v>268</v>
      </c>
      <c r="C153" s="205">
        <v>58333</v>
      </c>
      <c r="D153" s="205">
        <v>58333</v>
      </c>
      <c r="E153" s="325" t="s">
        <v>348</v>
      </c>
      <c r="F153" s="20" t="s">
        <v>58</v>
      </c>
      <c r="G153" s="237" t="s">
        <v>205</v>
      </c>
      <c r="H153" s="237" t="s">
        <v>206</v>
      </c>
      <c r="I153" s="238" t="s">
        <v>207</v>
      </c>
      <c r="J153" s="256" t="s">
        <v>267</v>
      </c>
      <c r="K153" s="363">
        <v>70000</v>
      </c>
      <c r="L153" s="280"/>
      <c r="M153" s="280"/>
      <c r="N153" s="280"/>
      <c r="O153" s="280"/>
      <c r="P153" s="280"/>
      <c r="Q153" s="280"/>
      <c r="R153" s="280"/>
      <c r="S153" s="280"/>
      <c r="T153" s="280"/>
      <c r="U153" s="280"/>
      <c r="V153" s="280"/>
      <c r="W153" s="280"/>
      <c r="X153" s="280"/>
      <c r="Y153" s="280"/>
      <c r="Z153" s="280"/>
      <c r="AA153" s="280"/>
      <c r="AB153" s="280"/>
    </row>
    <row r="154" spans="1:28" ht="33.75" customHeight="1" thickBot="1">
      <c r="A154" s="538"/>
      <c r="B154" s="161" t="s">
        <v>163</v>
      </c>
      <c r="C154" s="534" t="s">
        <v>155</v>
      </c>
      <c r="D154" s="535"/>
      <c r="E154" s="535"/>
      <c r="F154" s="535"/>
      <c r="G154" s="535"/>
      <c r="H154" s="535"/>
      <c r="I154" s="535"/>
      <c r="J154" s="536"/>
      <c r="K154" s="364"/>
      <c r="L154" s="280"/>
      <c r="M154" s="280"/>
      <c r="N154" s="280"/>
      <c r="O154" s="280"/>
      <c r="P154" s="280"/>
      <c r="Q154" s="280"/>
      <c r="R154" s="280"/>
      <c r="S154" s="280"/>
      <c r="T154" s="280"/>
      <c r="U154" s="280"/>
      <c r="V154" s="280"/>
      <c r="W154" s="280"/>
      <c r="X154" s="280"/>
      <c r="Y154" s="280"/>
      <c r="Z154" s="280"/>
      <c r="AA154" s="280"/>
      <c r="AB154" s="280"/>
    </row>
    <row r="155" spans="1:28" ht="67.5" customHeight="1" thickBot="1">
      <c r="A155" s="537" t="s">
        <v>72</v>
      </c>
      <c r="B155" s="148" t="s">
        <v>309</v>
      </c>
      <c r="C155" s="240">
        <v>25000</v>
      </c>
      <c r="D155" s="240">
        <v>25000</v>
      </c>
      <c r="E155" s="242" t="s">
        <v>347</v>
      </c>
      <c r="F155" s="20" t="s">
        <v>58</v>
      </c>
      <c r="G155" s="237" t="s">
        <v>205</v>
      </c>
      <c r="H155" s="237" t="s">
        <v>206</v>
      </c>
      <c r="I155" s="238" t="s">
        <v>207</v>
      </c>
      <c r="J155" s="256" t="s">
        <v>267</v>
      </c>
      <c r="K155" s="365">
        <v>30000</v>
      </c>
      <c r="L155" s="280"/>
      <c r="M155" s="280"/>
      <c r="N155" s="280"/>
      <c r="O155" s="280"/>
      <c r="P155" s="280"/>
      <c r="Q155" s="280"/>
      <c r="R155" s="280"/>
      <c r="S155" s="280"/>
      <c r="T155" s="280"/>
      <c r="U155" s="280"/>
      <c r="V155" s="280"/>
      <c r="W155" s="280"/>
      <c r="X155" s="280"/>
      <c r="Y155" s="280"/>
      <c r="Z155" s="280"/>
      <c r="AA155" s="280"/>
      <c r="AB155" s="280"/>
    </row>
    <row r="156" spans="1:28" ht="33.75" customHeight="1" thickBot="1">
      <c r="A156" s="538"/>
      <c r="B156" s="161" t="s">
        <v>163</v>
      </c>
      <c r="C156" s="534" t="s">
        <v>155</v>
      </c>
      <c r="D156" s="535"/>
      <c r="E156" s="535"/>
      <c r="F156" s="535"/>
      <c r="G156" s="535"/>
      <c r="H156" s="535"/>
      <c r="I156" s="535"/>
      <c r="J156" s="536"/>
      <c r="K156" s="364"/>
      <c r="L156" s="280"/>
      <c r="M156" s="280"/>
      <c r="N156" s="280"/>
      <c r="O156" s="280"/>
      <c r="P156" s="280"/>
      <c r="Q156" s="280"/>
      <c r="R156" s="280"/>
      <c r="S156" s="280"/>
      <c r="T156" s="280"/>
      <c r="U156" s="280"/>
      <c r="V156" s="280"/>
      <c r="W156" s="280"/>
      <c r="X156" s="280"/>
      <c r="Y156" s="280"/>
      <c r="Z156" s="280"/>
      <c r="AA156" s="280"/>
      <c r="AB156" s="280"/>
    </row>
    <row r="157" spans="1:28" ht="63.75" customHeight="1" thickBot="1">
      <c r="A157" s="537" t="s">
        <v>74</v>
      </c>
      <c r="B157" s="321" t="s">
        <v>386</v>
      </c>
      <c r="C157" s="240">
        <v>83333</v>
      </c>
      <c r="D157" s="240">
        <v>83333</v>
      </c>
      <c r="E157" s="242" t="s">
        <v>387</v>
      </c>
      <c r="F157" s="20" t="s">
        <v>58</v>
      </c>
      <c r="G157" s="241" t="s">
        <v>381</v>
      </c>
      <c r="H157" s="241" t="s">
        <v>381</v>
      </c>
      <c r="I157" s="241" t="s">
        <v>372</v>
      </c>
      <c r="J157" s="256" t="s">
        <v>267</v>
      </c>
      <c r="K157" s="365">
        <v>100000</v>
      </c>
      <c r="L157" s="280"/>
      <c r="M157" s="280"/>
      <c r="N157" s="280"/>
      <c r="O157" s="280"/>
      <c r="P157" s="280"/>
      <c r="Q157" s="280"/>
      <c r="R157" s="280"/>
      <c r="S157" s="280"/>
      <c r="T157" s="280"/>
      <c r="U157" s="280"/>
      <c r="V157" s="280"/>
      <c r="W157" s="280"/>
      <c r="X157" s="280"/>
      <c r="Y157" s="280"/>
      <c r="Z157" s="280"/>
      <c r="AA157" s="280"/>
      <c r="AB157" s="280"/>
    </row>
    <row r="158" spans="1:28" ht="33.75" customHeight="1" thickBot="1">
      <c r="A158" s="538"/>
      <c r="B158" s="161" t="s">
        <v>163</v>
      </c>
      <c r="C158" s="534" t="s">
        <v>155</v>
      </c>
      <c r="D158" s="535"/>
      <c r="E158" s="535"/>
      <c r="F158" s="535"/>
      <c r="G158" s="535"/>
      <c r="H158" s="535"/>
      <c r="I158" s="535"/>
      <c r="J158" s="536"/>
      <c r="K158" s="364"/>
      <c r="L158" s="280"/>
      <c r="M158" s="280"/>
      <c r="N158" s="280"/>
      <c r="O158" s="280"/>
      <c r="P158" s="280"/>
      <c r="Q158" s="280"/>
      <c r="R158" s="280"/>
      <c r="S158" s="280"/>
      <c r="T158" s="280"/>
      <c r="U158" s="280"/>
      <c r="V158" s="280"/>
      <c r="W158" s="280"/>
      <c r="X158" s="280"/>
      <c r="Y158" s="280"/>
      <c r="Z158" s="280"/>
      <c r="AA158" s="280"/>
      <c r="AB158" s="280"/>
    </row>
    <row r="159" spans="1:28" ht="72" customHeight="1" thickBot="1">
      <c r="A159" s="474" t="s">
        <v>75</v>
      </c>
      <c r="B159" s="148" t="s">
        <v>265</v>
      </c>
      <c r="C159" s="205">
        <v>83333</v>
      </c>
      <c r="D159" s="205">
        <v>83333</v>
      </c>
      <c r="E159" s="131" t="s">
        <v>340</v>
      </c>
      <c r="F159" s="20" t="s">
        <v>58</v>
      </c>
      <c r="G159" s="237" t="s">
        <v>205</v>
      </c>
      <c r="H159" s="237" t="s">
        <v>206</v>
      </c>
      <c r="I159" s="238" t="s">
        <v>207</v>
      </c>
      <c r="J159" s="204" t="s">
        <v>177</v>
      </c>
      <c r="K159" s="366">
        <v>100000</v>
      </c>
      <c r="L159" s="280"/>
      <c r="M159" s="280"/>
      <c r="N159" s="280"/>
      <c r="O159" s="280"/>
      <c r="P159" s="280"/>
      <c r="Q159" s="280"/>
      <c r="R159" s="280"/>
      <c r="S159" s="280"/>
      <c r="T159" s="280"/>
      <c r="U159" s="280"/>
      <c r="V159" s="280"/>
      <c r="W159" s="280"/>
      <c r="X159" s="280"/>
      <c r="Y159" s="280"/>
      <c r="Z159" s="280"/>
      <c r="AA159" s="280"/>
      <c r="AB159" s="280"/>
    </row>
    <row r="160" spans="1:28" ht="36.75" customHeight="1" thickBot="1">
      <c r="A160" s="475"/>
      <c r="B160" s="161" t="s">
        <v>163</v>
      </c>
      <c r="C160" s="547" t="s">
        <v>155</v>
      </c>
      <c r="D160" s="548"/>
      <c r="E160" s="548"/>
      <c r="F160" s="548"/>
      <c r="G160" s="548"/>
      <c r="H160" s="548"/>
      <c r="I160" s="548"/>
      <c r="J160" s="565"/>
      <c r="K160" s="342"/>
      <c r="L160" s="280"/>
      <c r="M160" s="280"/>
      <c r="N160" s="280"/>
      <c r="O160" s="280"/>
      <c r="P160" s="280"/>
      <c r="Q160" s="280"/>
      <c r="R160" s="280"/>
      <c r="S160" s="280"/>
      <c r="T160" s="280"/>
      <c r="U160" s="280"/>
      <c r="V160" s="280"/>
      <c r="W160" s="280"/>
      <c r="X160" s="280"/>
      <c r="Y160" s="280"/>
      <c r="Z160" s="280"/>
      <c r="AA160" s="280"/>
      <c r="AB160" s="280"/>
    </row>
    <row r="161" spans="1:28" ht="63.75" customHeight="1" thickBot="1">
      <c r="A161" s="474" t="s">
        <v>76</v>
      </c>
      <c r="B161" s="148" t="s">
        <v>266</v>
      </c>
      <c r="C161" s="205">
        <v>58333</v>
      </c>
      <c r="D161" s="205">
        <v>58333</v>
      </c>
      <c r="E161" s="131" t="s">
        <v>341</v>
      </c>
      <c r="F161" s="20" t="s">
        <v>58</v>
      </c>
      <c r="G161" s="237" t="s">
        <v>205</v>
      </c>
      <c r="H161" s="237" t="s">
        <v>206</v>
      </c>
      <c r="I161" s="238" t="s">
        <v>207</v>
      </c>
      <c r="J161" s="204" t="s">
        <v>177</v>
      </c>
      <c r="K161" s="366">
        <v>70000</v>
      </c>
      <c r="L161" s="280"/>
      <c r="M161" s="280"/>
      <c r="N161" s="280"/>
      <c r="O161" s="280"/>
      <c r="P161" s="280"/>
      <c r="Q161" s="280"/>
      <c r="R161" s="280"/>
      <c r="S161" s="280"/>
      <c r="T161" s="280"/>
      <c r="U161" s="280"/>
      <c r="V161" s="280"/>
      <c r="W161" s="280"/>
      <c r="X161" s="280"/>
      <c r="Y161" s="280"/>
      <c r="Z161" s="280"/>
      <c r="AA161" s="280"/>
      <c r="AB161" s="280"/>
    </row>
    <row r="162" spans="1:28" ht="35.25" customHeight="1" thickBot="1">
      <c r="A162" s="475"/>
      <c r="B162" s="161" t="s">
        <v>163</v>
      </c>
      <c r="C162" s="534" t="s">
        <v>155</v>
      </c>
      <c r="D162" s="535"/>
      <c r="E162" s="535"/>
      <c r="F162" s="535"/>
      <c r="G162" s="535"/>
      <c r="H162" s="535"/>
      <c r="I162" s="535"/>
      <c r="J162" s="536"/>
      <c r="K162" s="342"/>
      <c r="L162" s="280"/>
      <c r="M162" s="280"/>
      <c r="N162" s="280"/>
      <c r="O162" s="280"/>
      <c r="P162" s="280"/>
      <c r="Q162" s="280"/>
      <c r="R162" s="280"/>
      <c r="S162" s="280"/>
      <c r="T162" s="280"/>
      <c r="U162" s="280"/>
      <c r="V162" s="280"/>
      <c r="W162" s="280"/>
      <c r="X162" s="280"/>
      <c r="Y162" s="280"/>
      <c r="Z162" s="280"/>
      <c r="AA162" s="280"/>
      <c r="AB162" s="280"/>
    </row>
    <row r="163" spans="1:28" ht="84.75" customHeight="1" thickBot="1">
      <c r="A163" s="474" t="s">
        <v>77</v>
      </c>
      <c r="B163" s="321" t="s">
        <v>402</v>
      </c>
      <c r="C163" s="240">
        <v>83333</v>
      </c>
      <c r="D163" s="240">
        <v>83333</v>
      </c>
      <c r="E163" s="242" t="s">
        <v>345</v>
      </c>
      <c r="F163" s="323" t="s">
        <v>58</v>
      </c>
      <c r="G163" s="275" t="s">
        <v>315</v>
      </c>
      <c r="H163" s="275" t="s">
        <v>316</v>
      </c>
      <c r="I163" s="275" t="s">
        <v>332</v>
      </c>
      <c r="J163" s="322" t="s">
        <v>177</v>
      </c>
      <c r="K163" s="367">
        <v>100000</v>
      </c>
      <c r="L163" s="280"/>
      <c r="M163" s="280"/>
      <c r="N163" s="280"/>
      <c r="O163" s="280"/>
      <c r="P163" s="280"/>
      <c r="Q163" s="280"/>
      <c r="R163" s="280"/>
      <c r="S163" s="280"/>
      <c r="T163" s="280"/>
      <c r="U163" s="280"/>
      <c r="V163" s="280"/>
      <c r="W163" s="280"/>
      <c r="X163" s="280"/>
      <c r="Y163" s="280"/>
      <c r="Z163" s="280"/>
      <c r="AA163" s="280"/>
      <c r="AB163" s="280"/>
    </row>
    <row r="164" spans="1:28" ht="35.25" customHeight="1" thickBot="1">
      <c r="A164" s="475"/>
      <c r="B164" s="161" t="s">
        <v>163</v>
      </c>
      <c r="C164" s="559" t="s">
        <v>346</v>
      </c>
      <c r="D164" s="560"/>
      <c r="E164" s="560"/>
      <c r="F164" s="560"/>
      <c r="G164" s="560"/>
      <c r="H164" s="560"/>
      <c r="I164" s="560"/>
      <c r="J164" s="561"/>
      <c r="K164" s="342"/>
      <c r="L164" s="280"/>
      <c r="M164" s="280"/>
      <c r="N164" s="280"/>
      <c r="O164" s="280"/>
      <c r="P164" s="280"/>
      <c r="Q164" s="280"/>
      <c r="R164" s="280"/>
      <c r="S164" s="280"/>
      <c r="T164" s="280"/>
      <c r="U164" s="280"/>
      <c r="V164" s="280"/>
      <c r="W164" s="280"/>
      <c r="X164" s="280"/>
      <c r="Y164" s="280"/>
      <c r="Z164" s="280"/>
      <c r="AA164" s="280"/>
      <c r="AB164" s="280"/>
    </row>
    <row r="165" spans="1:28" ht="95.25" customHeight="1" thickBot="1">
      <c r="A165" s="474" t="s">
        <v>78</v>
      </c>
      <c r="B165" s="149" t="s">
        <v>156</v>
      </c>
      <c r="C165" s="205">
        <v>14167</v>
      </c>
      <c r="D165" s="205">
        <v>14167</v>
      </c>
      <c r="E165" s="204" t="s">
        <v>344</v>
      </c>
      <c r="F165" s="229" t="s">
        <v>58</v>
      </c>
      <c r="G165" s="237" t="s">
        <v>205</v>
      </c>
      <c r="H165" s="237" t="s">
        <v>206</v>
      </c>
      <c r="I165" s="238" t="s">
        <v>207</v>
      </c>
      <c r="J165" s="204" t="s">
        <v>177</v>
      </c>
      <c r="K165" s="366">
        <v>17000</v>
      </c>
      <c r="L165" s="280"/>
      <c r="M165" s="280"/>
      <c r="N165" s="280"/>
      <c r="O165" s="280"/>
      <c r="P165" s="280"/>
      <c r="Q165" s="280"/>
      <c r="R165" s="280"/>
      <c r="S165" s="280"/>
      <c r="T165" s="280"/>
      <c r="U165" s="280"/>
      <c r="V165" s="280"/>
      <c r="W165" s="280"/>
      <c r="X165" s="280"/>
      <c r="Y165" s="280"/>
      <c r="Z165" s="280"/>
      <c r="AA165" s="280"/>
      <c r="AB165" s="280"/>
    </row>
    <row r="166" spans="1:28" ht="36.75" customHeight="1" thickBot="1">
      <c r="A166" s="475"/>
      <c r="B166" s="161" t="s">
        <v>163</v>
      </c>
      <c r="C166" s="534" t="s">
        <v>155</v>
      </c>
      <c r="D166" s="535"/>
      <c r="E166" s="535"/>
      <c r="F166" s="535"/>
      <c r="G166" s="535"/>
      <c r="H166" s="535"/>
      <c r="I166" s="535"/>
      <c r="J166" s="536"/>
      <c r="K166" s="342"/>
      <c r="L166" s="280"/>
      <c r="M166" s="280"/>
      <c r="N166" s="280"/>
      <c r="O166" s="280"/>
      <c r="P166" s="280"/>
      <c r="Q166" s="280"/>
      <c r="R166" s="280"/>
      <c r="S166" s="280"/>
      <c r="T166" s="280"/>
      <c r="U166" s="280"/>
      <c r="V166" s="280"/>
      <c r="W166" s="280"/>
      <c r="X166" s="280"/>
      <c r="Y166" s="280"/>
      <c r="Z166" s="280"/>
      <c r="AA166" s="280"/>
      <c r="AB166" s="280"/>
    </row>
    <row r="167" spans="1:28" ht="95.25" customHeight="1" thickBot="1">
      <c r="A167" s="474" t="s">
        <v>79</v>
      </c>
      <c r="B167" s="149" t="s">
        <v>374</v>
      </c>
      <c r="C167" s="240">
        <v>77161</v>
      </c>
      <c r="D167" s="240">
        <v>77161</v>
      </c>
      <c r="E167" s="204" t="s">
        <v>344</v>
      </c>
      <c r="F167" s="229" t="s">
        <v>58</v>
      </c>
      <c r="G167" s="241" t="s">
        <v>357</v>
      </c>
      <c r="H167" s="241" t="s">
        <v>358</v>
      </c>
      <c r="I167" s="241" t="s">
        <v>359</v>
      </c>
      <c r="J167" s="256" t="s">
        <v>267</v>
      </c>
      <c r="K167" s="367">
        <v>92593</v>
      </c>
      <c r="L167" s="280"/>
      <c r="M167" s="280"/>
      <c r="N167" s="280"/>
      <c r="O167" s="280"/>
      <c r="P167" s="280"/>
      <c r="Q167" s="280"/>
      <c r="R167" s="280"/>
      <c r="S167" s="280"/>
      <c r="T167" s="280"/>
      <c r="U167" s="280"/>
      <c r="V167" s="280"/>
      <c r="W167" s="280"/>
      <c r="X167" s="280"/>
      <c r="Y167" s="280"/>
      <c r="Z167" s="280"/>
      <c r="AA167" s="280"/>
      <c r="AB167" s="280"/>
    </row>
    <row r="168" spans="1:28" ht="36.75" customHeight="1" thickBot="1">
      <c r="A168" s="475"/>
      <c r="B168" s="161" t="s">
        <v>163</v>
      </c>
      <c r="C168" s="534" t="s">
        <v>155</v>
      </c>
      <c r="D168" s="535"/>
      <c r="E168" s="535"/>
      <c r="F168" s="535"/>
      <c r="G168" s="535"/>
      <c r="H168" s="535"/>
      <c r="I168" s="535"/>
      <c r="J168" s="536"/>
      <c r="K168" s="342"/>
      <c r="L168" s="280"/>
      <c r="M168" s="280"/>
      <c r="N168" s="280"/>
      <c r="O168" s="280"/>
      <c r="P168" s="280"/>
      <c r="Q168" s="280"/>
      <c r="R168" s="280"/>
      <c r="S168" s="280"/>
      <c r="T168" s="280"/>
      <c r="U168" s="280"/>
      <c r="V168" s="280"/>
      <c r="W168" s="280"/>
      <c r="X168" s="280"/>
      <c r="Y168" s="280"/>
      <c r="Z168" s="280"/>
      <c r="AA168" s="280"/>
      <c r="AB168" s="280"/>
    </row>
    <row r="169" spans="1:28" ht="93" customHeight="1" thickBot="1">
      <c r="A169" s="474" t="s">
        <v>80</v>
      </c>
      <c r="B169" s="149" t="s">
        <v>156</v>
      </c>
      <c r="C169" s="205">
        <v>83333</v>
      </c>
      <c r="D169" s="205">
        <v>83333</v>
      </c>
      <c r="E169" s="130" t="s">
        <v>343</v>
      </c>
      <c r="F169" s="20" t="s">
        <v>58</v>
      </c>
      <c r="G169" s="237" t="s">
        <v>205</v>
      </c>
      <c r="H169" s="237" t="s">
        <v>206</v>
      </c>
      <c r="I169" s="238" t="s">
        <v>207</v>
      </c>
      <c r="J169" s="256" t="s">
        <v>267</v>
      </c>
      <c r="K169" s="366">
        <v>100000</v>
      </c>
      <c r="L169" s="280"/>
      <c r="M169" s="280"/>
      <c r="N169" s="280"/>
      <c r="O169" s="280"/>
      <c r="P169" s="280"/>
      <c r="Q169" s="280"/>
      <c r="R169" s="280"/>
      <c r="S169" s="280"/>
      <c r="T169" s="280"/>
      <c r="U169" s="280"/>
      <c r="V169" s="280"/>
      <c r="W169" s="280"/>
      <c r="X169" s="280"/>
      <c r="Y169" s="280"/>
      <c r="Z169" s="280"/>
      <c r="AA169" s="280"/>
      <c r="AB169" s="280"/>
    </row>
    <row r="170" spans="1:28" ht="35.25" customHeight="1" thickBot="1">
      <c r="A170" s="475"/>
      <c r="B170" s="161" t="s">
        <v>163</v>
      </c>
      <c r="C170" s="534" t="s">
        <v>155</v>
      </c>
      <c r="D170" s="535"/>
      <c r="E170" s="535"/>
      <c r="F170" s="535"/>
      <c r="G170" s="535"/>
      <c r="H170" s="535"/>
      <c r="I170" s="535"/>
      <c r="J170" s="536"/>
      <c r="K170" s="342"/>
      <c r="L170" s="280"/>
      <c r="M170" s="280"/>
      <c r="N170" s="280"/>
      <c r="O170" s="280"/>
      <c r="P170" s="280"/>
      <c r="Q170" s="280"/>
      <c r="R170" s="280"/>
      <c r="S170" s="280"/>
      <c r="T170" s="280"/>
      <c r="U170" s="280"/>
      <c r="V170" s="280"/>
      <c r="W170" s="280"/>
      <c r="X170" s="280"/>
      <c r="Y170" s="280"/>
      <c r="Z170" s="280"/>
      <c r="AA170" s="280"/>
      <c r="AB170" s="280"/>
    </row>
    <row r="171" spans="1:28" ht="81.75" customHeight="1" thickBot="1">
      <c r="A171" s="474" t="s">
        <v>81</v>
      </c>
      <c r="B171" s="150" t="s">
        <v>157</v>
      </c>
      <c r="C171" s="205">
        <v>25000</v>
      </c>
      <c r="D171" s="205">
        <v>25000</v>
      </c>
      <c r="E171" s="131" t="s">
        <v>342</v>
      </c>
      <c r="F171" s="20" t="s">
        <v>58</v>
      </c>
      <c r="G171" s="237" t="s">
        <v>205</v>
      </c>
      <c r="H171" s="237" t="s">
        <v>206</v>
      </c>
      <c r="I171" s="238" t="s">
        <v>207</v>
      </c>
      <c r="J171" s="204" t="s">
        <v>177</v>
      </c>
      <c r="K171" s="366">
        <v>30000</v>
      </c>
      <c r="L171" s="280"/>
      <c r="M171" s="280"/>
      <c r="N171" s="280"/>
      <c r="O171" s="280"/>
      <c r="P171" s="280"/>
      <c r="Q171" s="280"/>
      <c r="R171" s="280"/>
      <c r="S171" s="280"/>
      <c r="T171" s="280"/>
      <c r="U171" s="280"/>
      <c r="V171" s="280"/>
      <c r="W171" s="280"/>
      <c r="X171" s="280"/>
      <c r="Y171" s="280"/>
      <c r="Z171" s="280"/>
      <c r="AA171" s="280"/>
      <c r="AB171" s="280"/>
    </row>
    <row r="172" spans="1:28" ht="35.25" customHeight="1" thickBot="1">
      <c r="A172" s="475"/>
      <c r="B172" s="161" t="s">
        <v>163</v>
      </c>
      <c r="C172" s="547" t="s">
        <v>158</v>
      </c>
      <c r="D172" s="548"/>
      <c r="E172" s="548"/>
      <c r="F172" s="548"/>
      <c r="G172" s="548"/>
      <c r="H172" s="548"/>
      <c r="I172" s="548"/>
      <c r="J172" s="565"/>
      <c r="K172" s="342"/>
      <c r="L172" s="280"/>
      <c r="M172" s="280"/>
      <c r="N172" s="280"/>
      <c r="O172" s="280"/>
      <c r="P172" s="280"/>
      <c r="Q172" s="280"/>
      <c r="R172" s="280"/>
      <c r="S172" s="280"/>
      <c r="T172" s="280"/>
      <c r="U172" s="280"/>
      <c r="V172" s="280"/>
      <c r="W172" s="280"/>
      <c r="X172" s="280"/>
      <c r="Y172" s="280"/>
      <c r="Z172" s="280"/>
      <c r="AA172" s="280"/>
      <c r="AB172" s="280"/>
    </row>
    <row r="173" spans="1:28" ht="29.25" customHeight="1" thickBot="1">
      <c r="A173" s="151"/>
      <c r="B173" s="152" t="s">
        <v>6</v>
      </c>
      <c r="C173" s="166">
        <f>SUM(C174+C176+C178+C180+C182+C184+C186+C188)</f>
        <v>514348</v>
      </c>
      <c r="D173" s="166">
        <f>SUM(D174+D176+D178+D180+D182+D184+D186+D188)</f>
        <v>514348</v>
      </c>
      <c r="E173" s="153"/>
      <c r="F173" s="153"/>
      <c r="G173" s="154"/>
      <c r="H173" s="155"/>
      <c r="I173" s="156"/>
      <c r="J173" s="157"/>
      <c r="K173" s="166">
        <f>SUM(K174+K176+K178+K180+K182+K184+K186+K188)</f>
        <v>617217</v>
      </c>
      <c r="L173" s="280"/>
      <c r="M173" s="280"/>
      <c r="N173" s="280"/>
      <c r="O173" s="280"/>
      <c r="P173" s="280"/>
      <c r="Q173" s="280"/>
      <c r="R173" s="280"/>
      <c r="S173" s="280"/>
      <c r="T173" s="280"/>
      <c r="U173" s="280"/>
      <c r="V173" s="280"/>
      <c r="W173" s="280"/>
      <c r="X173" s="280"/>
      <c r="Y173" s="280"/>
      <c r="Z173" s="280"/>
      <c r="AA173" s="280"/>
      <c r="AB173" s="280"/>
    </row>
    <row r="174" spans="1:28" ht="64.5" customHeight="1" thickBot="1">
      <c r="A174" s="537" t="s">
        <v>73</v>
      </c>
      <c r="B174" s="258" t="s">
        <v>270</v>
      </c>
      <c r="C174" s="205">
        <v>83333</v>
      </c>
      <c r="D174" s="205">
        <v>83333</v>
      </c>
      <c r="E174" s="257" t="s">
        <v>271</v>
      </c>
      <c r="F174" s="20" t="s">
        <v>58</v>
      </c>
      <c r="G174" s="237" t="s">
        <v>205</v>
      </c>
      <c r="H174" s="237" t="s">
        <v>206</v>
      </c>
      <c r="I174" s="238" t="s">
        <v>207</v>
      </c>
      <c r="J174" s="204" t="s">
        <v>177</v>
      </c>
      <c r="K174" s="368">
        <v>100000</v>
      </c>
      <c r="L174" s="280"/>
      <c r="M174" s="280"/>
      <c r="N174" s="280"/>
      <c r="O174" s="280"/>
      <c r="P174" s="280"/>
      <c r="Q174" s="280"/>
      <c r="R174" s="280"/>
      <c r="S174" s="280"/>
      <c r="T174" s="280"/>
      <c r="U174" s="280"/>
      <c r="V174" s="280"/>
      <c r="W174" s="280"/>
      <c r="X174" s="280"/>
      <c r="Y174" s="280"/>
      <c r="Z174" s="280"/>
      <c r="AA174" s="280"/>
      <c r="AB174" s="280"/>
    </row>
    <row r="175" spans="1:28" ht="33" customHeight="1" thickBot="1">
      <c r="A175" s="538"/>
      <c r="B175" s="161" t="s">
        <v>163</v>
      </c>
      <c r="C175" s="534" t="s">
        <v>269</v>
      </c>
      <c r="D175" s="535"/>
      <c r="E175" s="535"/>
      <c r="F175" s="535"/>
      <c r="G175" s="535"/>
      <c r="H175" s="535"/>
      <c r="I175" s="535"/>
      <c r="J175" s="536"/>
      <c r="K175" s="364"/>
      <c r="L175" s="280"/>
      <c r="M175" s="280"/>
      <c r="N175" s="280"/>
      <c r="O175" s="280"/>
      <c r="P175" s="280"/>
      <c r="Q175" s="280"/>
      <c r="R175" s="280"/>
      <c r="S175" s="280"/>
      <c r="T175" s="280"/>
      <c r="U175" s="280"/>
      <c r="V175" s="280"/>
      <c r="W175" s="280"/>
      <c r="X175" s="280"/>
      <c r="Y175" s="280"/>
      <c r="Z175" s="280"/>
      <c r="AA175" s="280"/>
      <c r="AB175" s="280"/>
    </row>
    <row r="176" spans="1:28" ht="65.25" customHeight="1" thickBot="1">
      <c r="A176" s="474" t="s">
        <v>72</v>
      </c>
      <c r="B176" s="158" t="s">
        <v>379</v>
      </c>
      <c r="C176" s="205">
        <v>41667</v>
      </c>
      <c r="D176" s="205">
        <v>41667</v>
      </c>
      <c r="E176" s="131" t="s">
        <v>377</v>
      </c>
      <c r="F176" s="20" t="s">
        <v>58</v>
      </c>
      <c r="G176" s="237" t="s">
        <v>205</v>
      </c>
      <c r="H176" s="237" t="s">
        <v>206</v>
      </c>
      <c r="I176" s="238" t="s">
        <v>207</v>
      </c>
      <c r="J176" s="325" t="s">
        <v>177</v>
      </c>
      <c r="K176" s="369">
        <v>50000</v>
      </c>
      <c r="L176" s="280"/>
      <c r="M176" s="280"/>
      <c r="N176" s="280"/>
      <c r="O176" s="280"/>
      <c r="P176" s="280"/>
      <c r="Q176" s="280"/>
      <c r="R176" s="280"/>
      <c r="S176" s="280"/>
      <c r="T176" s="280"/>
      <c r="U176" s="280"/>
      <c r="V176" s="280"/>
      <c r="W176" s="280"/>
      <c r="X176" s="280"/>
      <c r="Y176" s="280"/>
      <c r="Z176" s="280"/>
      <c r="AA176" s="280"/>
      <c r="AB176" s="280"/>
    </row>
    <row r="177" spans="1:28" ht="35.25" customHeight="1" thickBot="1">
      <c r="A177" s="475"/>
      <c r="B177" s="161" t="s">
        <v>163</v>
      </c>
      <c r="C177" s="534" t="s">
        <v>160</v>
      </c>
      <c r="D177" s="535"/>
      <c r="E177" s="535"/>
      <c r="F177" s="535"/>
      <c r="G177" s="535"/>
      <c r="H177" s="535"/>
      <c r="I177" s="535"/>
      <c r="J177" s="536"/>
      <c r="K177" s="342"/>
      <c r="L177" s="280"/>
      <c r="M177" s="280"/>
      <c r="N177" s="280"/>
      <c r="O177" s="280"/>
      <c r="P177" s="280"/>
      <c r="Q177" s="280"/>
      <c r="R177" s="280"/>
      <c r="S177" s="280"/>
      <c r="T177" s="280"/>
      <c r="U177" s="280"/>
      <c r="V177" s="280"/>
      <c r="W177" s="280"/>
      <c r="X177" s="280"/>
      <c r="Y177" s="280"/>
      <c r="Z177" s="280"/>
      <c r="AA177" s="280"/>
      <c r="AB177" s="280"/>
    </row>
    <row r="178" spans="1:28" ht="72.75" customHeight="1" thickBot="1">
      <c r="A178" s="474" t="s">
        <v>74</v>
      </c>
      <c r="B178" s="158" t="s">
        <v>380</v>
      </c>
      <c r="C178" s="240">
        <v>8333</v>
      </c>
      <c r="D178" s="240">
        <v>8333</v>
      </c>
      <c r="E178" s="131" t="s">
        <v>159</v>
      </c>
      <c r="F178" s="20" t="s">
        <v>58</v>
      </c>
      <c r="G178" s="241" t="s">
        <v>381</v>
      </c>
      <c r="H178" s="241" t="s">
        <v>381</v>
      </c>
      <c r="I178" s="241" t="s">
        <v>372</v>
      </c>
      <c r="J178" s="400" t="s">
        <v>272</v>
      </c>
      <c r="K178" s="397">
        <v>10000</v>
      </c>
      <c r="L178" s="280"/>
      <c r="M178" s="280"/>
      <c r="N178" s="280"/>
      <c r="O178" s="280"/>
      <c r="P178" s="280"/>
      <c r="Q178" s="280"/>
      <c r="R178" s="280"/>
      <c r="S178" s="280"/>
      <c r="T178" s="280"/>
      <c r="U178" s="280"/>
      <c r="V178" s="280"/>
      <c r="W178" s="280"/>
      <c r="X178" s="280"/>
      <c r="Y178" s="280"/>
      <c r="Z178" s="280"/>
      <c r="AA178" s="280"/>
      <c r="AB178" s="280"/>
    </row>
    <row r="179" spans="1:28" ht="35.25" customHeight="1" thickBot="1">
      <c r="A179" s="475"/>
      <c r="B179" s="161" t="s">
        <v>163</v>
      </c>
      <c r="C179" s="534" t="s">
        <v>160</v>
      </c>
      <c r="D179" s="535"/>
      <c r="E179" s="535"/>
      <c r="F179" s="535"/>
      <c r="G179" s="535"/>
      <c r="H179" s="535"/>
      <c r="I179" s="535"/>
      <c r="J179" s="536"/>
      <c r="K179" s="342"/>
      <c r="L179" s="280"/>
      <c r="M179" s="280"/>
      <c r="N179" s="280"/>
      <c r="O179" s="280"/>
      <c r="P179" s="280"/>
      <c r="Q179" s="280"/>
      <c r="R179" s="280"/>
      <c r="S179" s="280"/>
      <c r="T179" s="280"/>
      <c r="U179" s="280"/>
      <c r="V179" s="280"/>
      <c r="W179" s="280"/>
      <c r="X179" s="280"/>
      <c r="Y179" s="280"/>
      <c r="Z179" s="280"/>
      <c r="AA179" s="280"/>
      <c r="AB179" s="280"/>
    </row>
    <row r="180" spans="1:28" ht="65.25" customHeight="1" thickBot="1">
      <c r="A180" s="474" t="s">
        <v>75</v>
      </c>
      <c r="B180" s="158" t="s">
        <v>385</v>
      </c>
      <c r="C180" s="205">
        <v>250000</v>
      </c>
      <c r="D180" s="205">
        <v>250000</v>
      </c>
      <c r="E180" s="224" t="s">
        <v>377</v>
      </c>
      <c r="F180" s="20" t="s">
        <v>58</v>
      </c>
      <c r="G180" s="237" t="s">
        <v>205</v>
      </c>
      <c r="H180" s="237" t="s">
        <v>206</v>
      </c>
      <c r="I180" s="238" t="s">
        <v>207</v>
      </c>
      <c r="J180" s="259" t="s">
        <v>272</v>
      </c>
      <c r="K180" s="369">
        <v>300000</v>
      </c>
      <c r="L180" s="280"/>
      <c r="M180" s="280"/>
      <c r="N180" s="280"/>
      <c r="O180" s="280"/>
      <c r="P180" s="280"/>
      <c r="Q180" s="280"/>
      <c r="R180" s="280"/>
      <c r="S180" s="280"/>
      <c r="T180" s="280"/>
      <c r="U180" s="280"/>
      <c r="V180" s="280"/>
      <c r="W180" s="280"/>
      <c r="X180" s="280"/>
      <c r="Y180" s="280"/>
      <c r="Z180" s="280"/>
      <c r="AA180" s="280"/>
      <c r="AB180" s="280"/>
    </row>
    <row r="181" spans="1:28" ht="35.25" customHeight="1" thickBot="1">
      <c r="A181" s="475"/>
      <c r="B181" s="161" t="s">
        <v>163</v>
      </c>
      <c r="C181" s="534" t="s">
        <v>160</v>
      </c>
      <c r="D181" s="535"/>
      <c r="E181" s="535"/>
      <c r="F181" s="535"/>
      <c r="G181" s="535"/>
      <c r="H181" s="535"/>
      <c r="I181" s="535"/>
      <c r="J181" s="536"/>
      <c r="K181" s="342"/>
      <c r="L181" s="280"/>
      <c r="M181" s="280"/>
      <c r="N181" s="280"/>
      <c r="O181" s="280"/>
      <c r="P181" s="280"/>
      <c r="Q181" s="280"/>
      <c r="R181" s="280"/>
      <c r="S181" s="280"/>
      <c r="T181" s="280"/>
      <c r="U181" s="280"/>
      <c r="V181" s="280"/>
      <c r="W181" s="280"/>
      <c r="X181" s="280"/>
      <c r="Y181" s="280"/>
      <c r="Z181" s="280"/>
      <c r="AA181" s="280"/>
      <c r="AB181" s="280"/>
    </row>
    <row r="182" spans="1:28" ht="63.75" customHeight="1" thickBot="1">
      <c r="A182" s="474" t="s">
        <v>76</v>
      </c>
      <c r="B182" s="158" t="s">
        <v>378</v>
      </c>
      <c r="C182" s="401">
        <v>41667</v>
      </c>
      <c r="D182" s="401">
        <v>41667</v>
      </c>
      <c r="E182" s="242" t="s">
        <v>382</v>
      </c>
      <c r="F182" s="20" t="s">
        <v>58</v>
      </c>
      <c r="G182" s="241" t="s">
        <v>381</v>
      </c>
      <c r="H182" s="241" t="s">
        <v>381</v>
      </c>
      <c r="I182" s="241" t="s">
        <v>372</v>
      </c>
      <c r="J182" s="259" t="s">
        <v>272</v>
      </c>
      <c r="K182" s="397">
        <v>50000</v>
      </c>
      <c r="L182" s="280"/>
      <c r="M182" s="280"/>
      <c r="N182" s="280"/>
      <c r="O182" s="280"/>
      <c r="P182" s="280"/>
      <c r="Q182" s="280"/>
      <c r="R182" s="280"/>
      <c r="S182" s="280"/>
      <c r="T182" s="280"/>
      <c r="U182" s="280"/>
      <c r="V182" s="280"/>
      <c r="W182" s="280"/>
      <c r="X182" s="280"/>
      <c r="Y182" s="280"/>
      <c r="Z182" s="280"/>
      <c r="AA182" s="280"/>
      <c r="AB182" s="280"/>
    </row>
    <row r="183" spans="1:28" ht="35.25" customHeight="1" thickBot="1">
      <c r="A183" s="475"/>
      <c r="B183" s="161" t="s">
        <v>163</v>
      </c>
      <c r="C183" s="534" t="s">
        <v>160</v>
      </c>
      <c r="D183" s="535"/>
      <c r="E183" s="535"/>
      <c r="F183" s="535"/>
      <c r="G183" s="535"/>
      <c r="H183" s="535"/>
      <c r="I183" s="535"/>
      <c r="J183" s="536"/>
      <c r="K183" s="353"/>
      <c r="L183" s="280"/>
      <c r="M183" s="280"/>
      <c r="N183" s="280"/>
      <c r="O183" s="280"/>
      <c r="P183" s="280"/>
      <c r="Q183" s="280"/>
      <c r="R183" s="280"/>
      <c r="S183" s="280"/>
      <c r="T183" s="280"/>
      <c r="U183" s="280"/>
      <c r="V183" s="280"/>
      <c r="W183" s="280"/>
      <c r="X183" s="280"/>
      <c r="Y183" s="280"/>
      <c r="Z183" s="280"/>
      <c r="AA183" s="280"/>
      <c r="AB183" s="280"/>
    </row>
    <row r="184" spans="1:28" ht="76.5" customHeight="1" thickBot="1">
      <c r="A184" s="474" t="s">
        <v>77</v>
      </c>
      <c r="B184" s="396" t="s">
        <v>375</v>
      </c>
      <c r="C184" s="240">
        <v>6014</v>
      </c>
      <c r="D184" s="240">
        <v>6014</v>
      </c>
      <c r="E184" s="130" t="s">
        <v>376</v>
      </c>
      <c r="F184" s="20" t="s">
        <v>58</v>
      </c>
      <c r="G184" s="241" t="s">
        <v>381</v>
      </c>
      <c r="H184" s="241" t="s">
        <v>381</v>
      </c>
      <c r="I184" s="241" t="s">
        <v>372</v>
      </c>
      <c r="J184" s="400" t="s">
        <v>272</v>
      </c>
      <c r="K184" s="397">
        <v>7217</v>
      </c>
      <c r="L184" s="280"/>
      <c r="M184" s="280"/>
      <c r="N184" s="280"/>
      <c r="O184" s="280"/>
      <c r="P184" s="280"/>
      <c r="Q184" s="280"/>
      <c r="R184" s="280"/>
      <c r="S184" s="280"/>
      <c r="T184" s="280"/>
      <c r="U184" s="280"/>
      <c r="V184" s="280"/>
      <c r="W184" s="280"/>
      <c r="X184" s="280"/>
      <c r="Y184" s="280"/>
      <c r="Z184" s="280"/>
      <c r="AA184" s="280"/>
      <c r="AB184" s="280"/>
    </row>
    <row r="185" spans="1:28" ht="35.25" customHeight="1" thickBot="1">
      <c r="A185" s="475"/>
      <c r="B185" s="161" t="s">
        <v>163</v>
      </c>
      <c r="C185" s="534" t="s">
        <v>160</v>
      </c>
      <c r="D185" s="535"/>
      <c r="E185" s="535"/>
      <c r="F185" s="535"/>
      <c r="G185" s="535"/>
      <c r="H185" s="535"/>
      <c r="I185" s="535"/>
      <c r="J185" s="536"/>
      <c r="K185" s="342"/>
      <c r="L185" s="280"/>
      <c r="M185" s="280"/>
      <c r="N185" s="280"/>
      <c r="O185" s="280"/>
      <c r="P185" s="280"/>
      <c r="Q185" s="280"/>
      <c r="R185" s="280"/>
      <c r="S185" s="280"/>
      <c r="T185" s="280"/>
      <c r="U185" s="280"/>
      <c r="V185" s="280"/>
      <c r="W185" s="280"/>
      <c r="X185" s="280"/>
      <c r="Y185" s="280"/>
      <c r="Z185" s="280"/>
      <c r="AA185" s="280"/>
      <c r="AB185" s="280"/>
    </row>
    <row r="186" spans="1:28" ht="66" customHeight="1" thickBot="1">
      <c r="A186" s="481" t="s">
        <v>78</v>
      </c>
      <c r="B186" s="158" t="s">
        <v>125</v>
      </c>
      <c r="C186" s="205">
        <v>41667</v>
      </c>
      <c r="D186" s="205">
        <v>41667</v>
      </c>
      <c r="E186" s="131" t="s">
        <v>161</v>
      </c>
      <c r="F186" s="20" t="s">
        <v>58</v>
      </c>
      <c r="G186" s="237" t="s">
        <v>205</v>
      </c>
      <c r="H186" s="237" t="s">
        <v>206</v>
      </c>
      <c r="I186" s="238" t="s">
        <v>207</v>
      </c>
      <c r="J186" s="130" t="s">
        <v>177</v>
      </c>
      <c r="K186" s="369">
        <v>50000</v>
      </c>
      <c r="L186" s="280"/>
      <c r="M186" s="280"/>
      <c r="N186" s="280"/>
      <c r="O186" s="280"/>
      <c r="P186" s="280"/>
      <c r="Q186" s="280"/>
      <c r="R186" s="280"/>
      <c r="S186" s="280"/>
      <c r="T186" s="280"/>
      <c r="U186" s="280"/>
      <c r="V186" s="280"/>
      <c r="W186" s="280"/>
      <c r="X186" s="280"/>
      <c r="Y186" s="280"/>
      <c r="Z186" s="280"/>
      <c r="AA186" s="280"/>
      <c r="AB186" s="280"/>
    </row>
    <row r="187" spans="1:28" ht="39" thickBot="1">
      <c r="A187" s="482"/>
      <c r="B187" s="161" t="s">
        <v>163</v>
      </c>
      <c r="C187" s="547" t="s">
        <v>162</v>
      </c>
      <c r="D187" s="548"/>
      <c r="E187" s="548"/>
      <c r="F187" s="548"/>
      <c r="G187" s="548"/>
      <c r="H187" s="548"/>
      <c r="I187" s="548"/>
      <c r="J187" s="565"/>
      <c r="K187" s="342"/>
      <c r="L187" s="280"/>
      <c r="M187" s="280"/>
      <c r="N187" s="280"/>
      <c r="O187" s="280"/>
      <c r="P187" s="280"/>
      <c r="Q187" s="280"/>
      <c r="R187" s="280"/>
      <c r="S187" s="280"/>
      <c r="T187" s="280"/>
      <c r="U187" s="280"/>
      <c r="V187" s="280"/>
      <c r="W187" s="280"/>
      <c r="X187" s="280"/>
      <c r="Y187" s="280"/>
      <c r="Z187" s="280"/>
      <c r="AA187" s="280"/>
      <c r="AB187" s="280"/>
    </row>
    <row r="188" spans="1:28" ht="73.5" customHeight="1" thickBot="1">
      <c r="A188" s="481" t="s">
        <v>79</v>
      </c>
      <c r="B188" s="158" t="s">
        <v>125</v>
      </c>
      <c r="C188" s="205">
        <v>41667</v>
      </c>
      <c r="D188" s="205">
        <v>41667</v>
      </c>
      <c r="E188" s="131" t="s">
        <v>161</v>
      </c>
      <c r="F188" s="20" t="s">
        <v>58</v>
      </c>
      <c r="G188" s="237" t="s">
        <v>205</v>
      </c>
      <c r="H188" s="237" t="s">
        <v>206</v>
      </c>
      <c r="I188" s="238" t="s">
        <v>207</v>
      </c>
      <c r="J188" s="259" t="s">
        <v>272</v>
      </c>
      <c r="K188" s="369">
        <v>50000</v>
      </c>
      <c r="L188" s="280"/>
      <c r="M188" s="280"/>
      <c r="N188" s="280"/>
      <c r="O188" s="280"/>
      <c r="P188" s="280"/>
      <c r="Q188" s="280"/>
      <c r="R188" s="280"/>
      <c r="S188" s="280"/>
      <c r="T188" s="280"/>
      <c r="U188" s="280"/>
      <c r="V188" s="280"/>
      <c r="W188" s="280"/>
      <c r="X188" s="280"/>
      <c r="Y188" s="280"/>
      <c r="Z188" s="280"/>
      <c r="AA188" s="280"/>
      <c r="AB188" s="280"/>
    </row>
    <row r="189" spans="1:28" ht="30.75" customHeight="1" thickBot="1">
      <c r="A189" s="482"/>
      <c r="B189" s="161" t="s">
        <v>163</v>
      </c>
      <c r="C189" s="547" t="s">
        <v>162</v>
      </c>
      <c r="D189" s="548"/>
      <c r="E189" s="548"/>
      <c r="F189" s="548"/>
      <c r="G189" s="548"/>
      <c r="H189" s="548"/>
      <c r="I189" s="548"/>
      <c r="J189" s="565"/>
      <c r="K189" s="342"/>
      <c r="L189" s="280"/>
      <c r="M189" s="280"/>
      <c r="N189" s="280"/>
      <c r="O189" s="280"/>
      <c r="P189" s="280"/>
      <c r="Q189" s="280"/>
      <c r="R189" s="280"/>
      <c r="S189" s="280"/>
      <c r="T189" s="280"/>
      <c r="U189" s="280"/>
      <c r="V189" s="280"/>
      <c r="W189" s="280"/>
      <c r="X189" s="280"/>
      <c r="Y189" s="280"/>
      <c r="Z189" s="280"/>
      <c r="AA189" s="280"/>
      <c r="AB189" s="280"/>
    </row>
    <row r="190" ht="24" customHeight="1"/>
    <row r="191" spans="2:10" ht="16.5" customHeight="1">
      <c r="B191" s="399" t="s">
        <v>417</v>
      </c>
      <c r="G191" s="583" t="s">
        <v>419</v>
      </c>
      <c r="H191" s="584"/>
      <c r="I191" s="584"/>
      <c r="J191" s="584"/>
    </row>
    <row r="192" spans="2:10" ht="18" customHeight="1">
      <c r="B192" s="399" t="s">
        <v>426</v>
      </c>
      <c r="G192" s="584"/>
      <c r="H192" s="584"/>
      <c r="I192" s="584"/>
      <c r="J192" s="584"/>
    </row>
    <row r="193" spans="6:10" ht="13.5" customHeight="1">
      <c r="F193" s="260"/>
      <c r="G193" s="584"/>
      <c r="H193" s="584"/>
      <c r="I193" s="584"/>
      <c r="J193" s="584"/>
    </row>
    <row r="194" spans="6:10" ht="12.75">
      <c r="F194" s="261"/>
      <c r="G194" s="584"/>
      <c r="H194" s="584"/>
      <c r="I194" s="584"/>
      <c r="J194" s="584"/>
    </row>
    <row r="195" spans="6:9" ht="12.75">
      <c r="F195" s="261"/>
      <c r="G195" s="261"/>
      <c r="H195" s="261"/>
      <c r="I195" s="261"/>
    </row>
    <row r="196" spans="6:9" ht="12.75">
      <c r="F196" s="261"/>
      <c r="G196" s="261"/>
      <c r="H196" s="261"/>
      <c r="I196" s="261"/>
    </row>
    <row r="197" spans="6:9" ht="12.75">
      <c r="F197" s="261"/>
      <c r="G197" s="261"/>
      <c r="H197" s="261"/>
      <c r="I197" s="261"/>
    </row>
    <row r="198" spans="6:9" ht="12.75">
      <c r="F198" s="261"/>
      <c r="G198" s="261"/>
      <c r="H198" s="261"/>
      <c r="I198" s="261"/>
    </row>
    <row r="199" spans="6:9" ht="12.75">
      <c r="F199" s="261"/>
      <c r="G199" s="261"/>
      <c r="H199" s="261"/>
      <c r="I199" s="261"/>
    </row>
    <row r="200" spans="6:9" ht="12.75">
      <c r="F200" s="261"/>
      <c r="G200" s="261"/>
      <c r="H200" s="261"/>
      <c r="I200" s="261"/>
    </row>
    <row r="201" spans="6:9" ht="12.75">
      <c r="F201" s="261"/>
      <c r="G201" s="261"/>
      <c r="H201" s="261"/>
      <c r="I201" s="261"/>
    </row>
  </sheetData>
  <sheetProtection/>
  <mergeCells count="180">
    <mergeCell ref="A93:A94"/>
    <mergeCell ref="A85:A86"/>
    <mergeCell ref="C86:J86"/>
    <mergeCell ref="C88:J88"/>
    <mergeCell ref="A101:A102"/>
    <mergeCell ref="C102:J102"/>
    <mergeCell ref="A87:A88"/>
    <mergeCell ref="C96:J96"/>
    <mergeCell ref="C90:J90"/>
    <mergeCell ref="C94:K94"/>
    <mergeCell ref="C78:J78"/>
    <mergeCell ref="A83:A84"/>
    <mergeCell ref="A4:K4"/>
    <mergeCell ref="A60:A61"/>
    <mergeCell ref="C61:J61"/>
    <mergeCell ref="A62:A63"/>
    <mergeCell ref="C63:J63"/>
    <mergeCell ref="C84:J84"/>
    <mergeCell ref="A73:A74"/>
    <mergeCell ref="C68:J68"/>
    <mergeCell ref="K6:K7"/>
    <mergeCell ref="C110:J110"/>
    <mergeCell ref="C104:J104"/>
    <mergeCell ref="A103:A104"/>
    <mergeCell ref="C108:J108"/>
    <mergeCell ref="A107:A108"/>
    <mergeCell ref="A99:A100"/>
    <mergeCell ref="C92:J92"/>
    <mergeCell ref="C72:J72"/>
    <mergeCell ref="A77:A78"/>
    <mergeCell ref="A188:A189"/>
    <mergeCell ref="C189:J189"/>
    <mergeCell ref="A159:A160"/>
    <mergeCell ref="A186:A187"/>
    <mergeCell ref="C181:J181"/>
    <mergeCell ref="A180:A181"/>
    <mergeCell ref="A161:A162"/>
    <mergeCell ref="C172:J172"/>
    <mergeCell ref="C187:J187"/>
    <mergeCell ref="A113:A114"/>
    <mergeCell ref="C114:J114"/>
    <mergeCell ref="A115:A116"/>
    <mergeCell ref="C116:J116"/>
    <mergeCell ref="C140:J140"/>
    <mergeCell ref="A184:A185"/>
    <mergeCell ref="C185:J185"/>
    <mergeCell ref="C154:J154"/>
    <mergeCell ref="A176:A177"/>
    <mergeCell ref="C177:J177"/>
    <mergeCell ref="C170:J170"/>
    <mergeCell ref="C59:J59"/>
    <mergeCell ref="A79:A80"/>
    <mergeCell ref="C124:J124"/>
    <mergeCell ref="A123:A124"/>
    <mergeCell ref="A111:A112"/>
    <mergeCell ref="C162:J162"/>
    <mergeCell ref="A171:A172"/>
    <mergeCell ref="C70:J70"/>
    <mergeCell ref="A71:A72"/>
    <mergeCell ref="C74:J74"/>
    <mergeCell ref="A54:A55"/>
    <mergeCell ref="A67:A68"/>
    <mergeCell ref="A65:A66"/>
    <mergeCell ref="C66:J66"/>
    <mergeCell ref="A10:A11"/>
    <mergeCell ref="A37:A38"/>
    <mergeCell ref="C38:J38"/>
    <mergeCell ref="A35:A36"/>
    <mergeCell ref="C36:J36"/>
    <mergeCell ref="A56:A57"/>
    <mergeCell ref="C57:J57"/>
    <mergeCell ref="A49:A51"/>
    <mergeCell ref="C53:J53"/>
    <mergeCell ref="C11:J11"/>
    <mergeCell ref="A2:K2"/>
    <mergeCell ref="G6:I6"/>
    <mergeCell ref="J6:J7"/>
    <mergeCell ref="A19:A21"/>
    <mergeCell ref="C21:J21"/>
    <mergeCell ref="A5:J5"/>
    <mergeCell ref="A6:A7"/>
    <mergeCell ref="B6:B7"/>
    <mergeCell ref="C6:C7"/>
    <mergeCell ref="D6:E6"/>
    <mergeCell ref="B3:K3"/>
    <mergeCell ref="A33:A34"/>
    <mergeCell ref="C34:J34"/>
    <mergeCell ref="C30:J30"/>
    <mergeCell ref="A29:A30"/>
    <mergeCell ref="A27:A28"/>
    <mergeCell ref="C28:J28"/>
    <mergeCell ref="F6:F7"/>
    <mergeCell ref="A22:A24"/>
    <mergeCell ref="C26:J26"/>
    <mergeCell ref="G191:J194"/>
    <mergeCell ref="A141:A142"/>
    <mergeCell ref="C142:J142"/>
    <mergeCell ref="A145:A146"/>
    <mergeCell ref="C146:J146"/>
    <mergeCell ref="A39:A41"/>
    <mergeCell ref="C41:J41"/>
    <mergeCell ref="C51:J51"/>
    <mergeCell ref="A52:A53"/>
    <mergeCell ref="C120:J120"/>
    <mergeCell ref="C13:J13"/>
    <mergeCell ref="C48:J48"/>
    <mergeCell ref="A46:A48"/>
    <mergeCell ref="A31:A32"/>
    <mergeCell ref="C32:J32"/>
    <mergeCell ref="A25:A26"/>
    <mergeCell ref="A14:A15"/>
    <mergeCell ref="A12:A13"/>
    <mergeCell ref="A16:A17"/>
    <mergeCell ref="C15:J15"/>
    <mergeCell ref="A89:A90"/>
    <mergeCell ref="A42:A45"/>
    <mergeCell ref="C45:J45"/>
    <mergeCell ref="A58:A59"/>
    <mergeCell ref="C80:J80"/>
    <mergeCell ref="A109:A110"/>
    <mergeCell ref="C55:J55"/>
    <mergeCell ref="A75:A76"/>
    <mergeCell ref="C76:J76"/>
    <mergeCell ref="A69:A70"/>
    <mergeCell ref="A121:A122"/>
    <mergeCell ref="C100:J100"/>
    <mergeCell ref="A148:A149"/>
    <mergeCell ref="C149:J149"/>
    <mergeCell ref="A125:A126"/>
    <mergeCell ref="C126:J126"/>
    <mergeCell ref="A131:A132"/>
    <mergeCell ref="A133:A134"/>
    <mergeCell ref="A163:A164"/>
    <mergeCell ref="C164:J164"/>
    <mergeCell ref="C17:J17"/>
    <mergeCell ref="C160:J160"/>
    <mergeCell ref="C24:J24"/>
    <mergeCell ref="A155:A156"/>
    <mergeCell ref="C156:J156"/>
    <mergeCell ref="C122:J122"/>
    <mergeCell ref="A105:A106"/>
    <mergeCell ref="C106:J106"/>
    <mergeCell ref="C98:J98"/>
    <mergeCell ref="A97:A98"/>
    <mergeCell ref="A150:A151"/>
    <mergeCell ref="C151:J151"/>
    <mergeCell ref="C134:J134"/>
    <mergeCell ref="C136:J136"/>
    <mergeCell ref="C138:J138"/>
    <mergeCell ref="A129:A130"/>
    <mergeCell ref="C179:J179"/>
    <mergeCell ref="A167:A168"/>
    <mergeCell ref="C82:J82"/>
    <mergeCell ref="A81:A82"/>
    <mergeCell ref="A153:A154"/>
    <mergeCell ref="A119:A120"/>
    <mergeCell ref="C112:J112"/>
    <mergeCell ref="A143:A144"/>
    <mergeCell ref="C144:J144"/>
    <mergeCell ref="A95:A96"/>
    <mergeCell ref="C130:J130"/>
    <mergeCell ref="C132:J132"/>
    <mergeCell ref="A182:A183"/>
    <mergeCell ref="C183:J183"/>
    <mergeCell ref="A178:A179"/>
    <mergeCell ref="A165:A166"/>
    <mergeCell ref="C166:J166"/>
    <mergeCell ref="A169:A170"/>
    <mergeCell ref="A174:A175"/>
    <mergeCell ref="C175:J175"/>
    <mergeCell ref="A135:A136"/>
    <mergeCell ref="A137:A138"/>
    <mergeCell ref="C168:J168"/>
    <mergeCell ref="A157:A158"/>
    <mergeCell ref="C158:J158"/>
    <mergeCell ref="C118:J118"/>
    <mergeCell ref="A117:A118"/>
    <mergeCell ref="A139:A140"/>
    <mergeCell ref="A127:A128"/>
    <mergeCell ref="C128:J128"/>
  </mergeCells>
  <printOptions/>
  <pageMargins left="0.23" right="0.16" top="0.11" bottom="0.16" header="0.11" footer="0.1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Zorana</dc:creator>
  <cp:keywords/>
  <dc:description/>
  <cp:lastModifiedBy>Vladana</cp:lastModifiedBy>
  <cp:lastPrinted>2014-10-07T10:20:54Z</cp:lastPrinted>
  <dcterms:created xsi:type="dcterms:W3CDTF">2013-07-01T07:16:45Z</dcterms:created>
  <dcterms:modified xsi:type="dcterms:W3CDTF">2015-04-15T08:14:38Z</dcterms:modified>
  <cp:category/>
  <cp:version/>
  <cp:contentType/>
  <cp:contentStatus/>
</cp:coreProperties>
</file>